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資材\公開資料\インボイス制度\2023年10月～適格請求書対応　三笠専用納品書兼請求書関係\"/>
    </mc:Choice>
  </mc:AlternateContent>
  <bookViews>
    <workbookView xWindow="0" yWindow="0" windowWidth="28800" windowHeight="12210"/>
  </bookViews>
  <sheets>
    <sheet name="指定適格納品書兼請求書" sheetId="3" r:id="rId1"/>
    <sheet name="記入例" sheetId="1" r:id="rId2"/>
  </sheets>
  <definedNames>
    <definedName name="_xlnm.Print_Area" localSheetId="1">記入例!$A$1:$R$60</definedName>
    <definedName name="_xlnm.Print_Area" localSheetId="0">指定適格納品書兼請求書!$A$1:$R$60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Q30" i="1"/>
  <c r="Q60" i="3"/>
  <c r="L40" i="3" l="1"/>
  <c r="M16" i="3" l="1"/>
  <c r="M46" i="3" s="1"/>
  <c r="J45" i="3"/>
  <c r="M14" i="3"/>
  <c r="M44" i="3" s="1"/>
  <c r="M15" i="3"/>
  <c r="M45" i="3" s="1"/>
  <c r="M17" i="3"/>
  <c r="M47" i="3" s="1"/>
  <c r="B57" i="3"/>
  <c r="O51" i="3"/>
  <c r="K51" i="3"/>
  <c r="J51" i="3"/>
  <c r="F51" i="3"/>
  <c r="D51" i="3"/>
  <c r="B51" i="3"/>
  <c r="O50" i="3"/>
  <c r="K50" i="3"/>
  <c r="J50" i="3"/>
  <c r="F50" i="3"/>
  <c r="D50" i="3"/>
  <c r="B50" i="3"/>
  <c r="O49" i="3"/>
  <c r="K49" i="3"/>
  <c r="J49" i="3"/>
  <c r="F49" i="3"/>
  <c r="D49" i="3"/>
  <c r="B49" i="3"/>
  <c r="O48" i="3"/>
  <c r="K48" i="3"/>
  <c r="J48" i="3"/>
  <c r="F48" i="3"/>
  <c r="D48" i="3"/>
  <c r="B48" i="3"/>
  <c r="O47" i="3"/>
  <c r="K47" i="3"/>
  <c r="J47" i="3"/>
  <c r="F47" i="3"/>
  <c r="D47" i="3"/>
  <c r="B47" i="3"/>
  <c r="O46" i="3"/>
  <c r="K46" i="3"/>
  <c r="J46" i="3"/>
  <c r="F46" i="3"/>
  <c r="D46" i="3"/>
  <c r="B46" i="3"/>
  <c r="O45" i="3"/>
  <c r="K45" i="3"/>
  <c r="F45" i="3"/>
  <c r="D45" i="3"/>
  <c r="B45" i="3"/>
  <c r="O44" i="3"/>
  <c r="K44" i="3"/>
  <c r="J44" i="3"/>
  <c r="F44" i="3"/>
  <c r="D44" i="3"/>
  <c r="B44" i="3"/>
  <c r="Q41" i="3"/>
  <c r="Q40" i="3"/>
  <c r="D40" i="3"/>
  <c r="Q39" i="3"/>
  <c r="Q38" i="3"/>
  <c r="K38" i="3"/>
  <c r="Q37" i="3"/>
  <c r="K37" i="3"/>
  <c r="J36" i="3"/>
  <c r="Q35" i="3"/>
  <c r="J35" i="3"/>
  <c r="Q34" i="3"/>
  <c r="J34" i="3"/>
  <c r="Q33" i="3"/>
  <c r="J33" i="3"/>
  <c r="M21" i="3"/>
  <c r="M51" i="3" s="1"/>
  <c r="M20" i="3"/>
  <c r="M50" i="3" s="1"/>
  <c r="M19" i="3"/>
  <c r="M49" i="3" s="1"/>
  <c r="M18" i="3"/>
  <c r="M48" i="3" s="1"/>
  <c r="K52" i="3" l="1"/>
  <c r="K22" i="3"/>
  <c r="K38" i="1"/>
  <c r="K23" i="3" l="1"/>
  <c r="K24" i="3" s="1"/>
  <c r="D7" i="3" s="1"/>
  <c r="K53" i="3"/>
  <c r="K54" i="3" s="1"/>
  <c r="D37" i="3" s="1"/>
  <c r="Q41" i="1"/>
  <c r="Q40" i="1"/>
  <c r="Q39" i="1"/>
  <c r="Q38" i="1"/>
  <c r="Q37" i="1"/>
  <c r="M14" i="1" l="1"/>
  <c r="M44" i="1" l="1"/>
  <c r="M15" i="1"/>
  <c r="M16" i="1"/>
  <c r="M46" i="1" s="1"/>
  <c r="M17" i="1"/>
  <c r="M47" i="1" s="1"/>
  <c r="M18" i="1"/>
  <c r="M48" i="1" s="1"/>
  <c r="J44" i="1"/>
  <c r="J51" i="1"/>
  <c r="J50" i="1"/>
  <c r="J49" i="1"/>
  <c r="J48" i="1"/>
  <c r="J47" i="1"/>
  <c r="J46" i="1"/>
  <c r="J45" i="1"/>
  <c r="M45" i="1" l="1"/>
  <c r="B57" i="1"/>
  <c r="O51" i="1"/>
  <c r="K51" i="1"/>
  <c r="F51" i="1"/>
  <c r="D51" i="1"/>
  <c r="B51" i="1"/>
  <c r="O50" i="1"/>
  <c r="K50" i="1"/>
  <c r="F50" i="1"/>
  <c r="D50" i="1"/>
  <c r="B50" i="1"/>
  <c r="O49" i="1"/>
  <c r="K49" i="1"/>
  <c r="F49" i="1"/>
  <c r="D49" i="1"/>
  <c r="B49" i="1"/>
  <c r="O48" i="1"/>
  <c r="K48" i="1"/>
  <c r="F48" i="1"/>
  <c r="D48" i="1"/>
  <c r="B48" i="1"/>
  <c r="O47" i="1"/>
  <c r="K47" i="1"/>
  <c r="F47" i="1"/>
  <c r="D47" i="1"/>
  <c r="B47" i="1"/>
  <c r="O46" i="1"/>
  <c r="K46" i="1"/>
  <c r="F46" i="1"/>
  <c r="D46" i="1"/>
  <c r="B46" i="1"/>
  <c r="O45" i="1"/>
  <c r="K45" i="1"/>
  <c r="F45" i="1"/>
  <c r="D45" i="1"/>
  <c r="B45" i="1"/>
  <c r="O44" i="1"/>
  <c r="K44" i="1"/>
  <c r="F44" i="1"/>
  <c r="D44" i="1"/>
  <c r="B44" i="1"/>
  <c r="L40" i="1"/>
  <c r="D40" i="1"/>
  <c r="K37" i="1"/>
  <c r="J36" i="1"/>
  <c r="Q35" i="1"/>
  <c r="J35" i="1"/>
  <c r="Q34" i="1"/>
  <c r="J34" i="1"/>
  <c r="Q33" i="1"/>
  <c r="J33" i="1"/>
  <c r="M21" i="1"/>
  <c r="M51" i="1" s="1"/>
  <c r="M20" i="1"/>
  <c r="M50" i="1" s="1"/>
  <c r="M19" i="1"/>
  <c r="M49" i="1" s="1"/>
  <c r="K22" i="1" l="1"/>
  <c r="K52" i="1"/>
  <c r="K53" i="1" s="1"/>
  <c r="K23" i="1" l="1"/>
  <c r="K24" i="1" s="1"/>
  <c r="D7" i="1" s="1"/>
  <c r="K54" i="1"/>
  <c r="D37" i="1" s="1"/>
</calcChain>
</file>

<file path=xl/comments1.xml><?xml version="1.0" encoding="utf-8"?>
<comments xmlns="http://schemas.openxmlformats.org/spreadsheetml/2006/main">
  <authors>
    <author>joraku</author>
    <author>作成者</author>
  </authors>
  <commentList>
    <comment ref="K13" authorId="0" shapeId="0">
      <text>
        <r>
          <rPr>
            <sz val="12"/>
            <color indexed="81"/>
            <rFont val="MS P ゴシック"/>
            <family val="3"/>
            <charset val="128"/>
          </rPr>
          <t>小数点以下2桁まで入力できます</t>
        </r>
      </text>
    </comment>
    <comment ref="M13" authorId="0" shapeId="0">
      <text>
        <r>
          <rPr>
            <sz val="12"/>
            <color indexed="81"/>
            <rFont val="MS P ゴシック"/>
            <family val="3"/>
            <charset val="128"/>
          </rPr>
          <t>小数点以下は四捨五入されます</t>
        </r>
      </text>
    </comment>
    <comment ref="J23" authorId="1" shapeId="0">
      <text>
        <r>
          <rPr>
            <sz val="12"/>
            <color indexed="81"/>
            <rFont val="MS P ゴシック"/>
            <family val="3"/>
            <charset val="128"/>
          </rPr>
          <t>消費税率を変更できます</t>
        </r>
      </text>
    </comment>
    <comment ref="J53" authorId="1" shapeId="0">
      <text>
        <r>
          <rPr>
            <sz val="11"/>
            <color indexed="81"/>
            <rFont val="MS P ゴシック"/>
            <family val="3"/>
            <charset val="128"/>
          </rPr>
          <t>消費税率を変更できます。</t>
        </r>
      </text>
    </comment>
  </commentList>
</comments>
</file>

<file path=xl/comments2.xml><?xml version="1.0" encoding="utf-8"?>
<comments xmlns="http://schemas.openxmlformats.org/spreadsheetml/2006/main">
  <authors>
    <author>joraku</author>
    <author>作成者</author>
  </authors>
  <commentList>
    <comment ref="K13" authorId="0" shapeId="0">
      <text>
        <r>
          <rPr>
            <sz val="12"/>
            <color indexed="81"/>
            <rFont val="MS P ゴシック"/>
            <family val="3"/>
            <charset val="128"/>
          </rPr>
          <t>小数点以下2桁まで入力できます</t>
        </r>
      </text>
    </comment>
    <comment ref="M13" authorId="0" shapeId="0">
      <text>
        <r>
          <rPr>
            <sz val="12"/>
            <color indexed="81"/>
            <rFont val="MS P ゴシック"/>
            <family val="3"/>
            <charset val="128"/>
          </rPr>
          <t>小数点以下は四捨五入されます</t>
        </r>
      </text>
    </comment>
    <comment ref="J23" authorId="1" shapeId="0">
      <text>
        <r>
          <rPr>
            <sz val="12"/>
            <color indexed="81"/>
            <rFont val="MS P ゴシック"/>
            <family val="3"/>
            <charset val="128"/>
          </rPr>
          <t>消費税率を変更できます</t>
        </r>
      </text>
    </comment>
    <comment ref="J53" authorId="1" shapeId="0">
      <text>
        <r>
          <rPr>
            <sz val="11"/>
            <color indexed="81"/>
            <rFont val="MS P ゴシック"/>
            <family val="3"/>
            <charset val="128"/>
          </rPr>
          <t>消費税率を変更できます。</t>
        </r>
      </text>
    </comment>
  </commentList>
</comments>
</file>

<file path=xl/sharedStrings.xml><?xml version="1.0" encoding="utf-8"?>
<sst xmlns="http://schemas.openxmlformats.org/spreadsheetml/2006/main" count="161" uniqueCount="65">
  <si>
    <t>納品書 兼 請求書（貴社控）</t>
    <rPh sb="0" eb="3">
      <t>ノウヒンショ</t>
    </rPh>
    <rPh sb="4" eb="5">
      <t>ケン</t>
    </rPh>
    <rPh sb="6" eb="9">
      <t>セイキュウショ</t>
    </rPh>
    <rPh sb="10" eb="12">
      <t>キシャ</t>
    </rPh>
    <rPh sb="12" eb="13">
      <t>ヒカ</t>
    </rPh>
    <phoneticPr fontId="3" alignment="center"/>
  </si>
  <si>
    <t>〒101-0064</t>
    <phoneticPr fontId="3"/>
  </si>
  <si>
    <t>請求日</t>
    <rPh sb="0" eb="3">
      <t>セイキュウビ</t>
    </rPh>
    <phoneticPr fontId="3"/>
  </si>
  <si>
    <t>東京都千代田区神田猿楽町１－４－３</t>
    <rPh sb="0" eb="12">
      <t>101-0064</t>
    </rPh>
    <phoneticPr fontId="3"/>
  </si>
  <si>
    <t>請求書番号</t>
    <rPh sb="0" eb="3">
      <t>セイキュウショ</t>
    </rPh>
    <rPh sb="3" eb="5">
      <t>バンゴウ</t>
    </rPh>
    <phoneticPr fontId="3"/>
  </si>
  <si>
    <r>
      <rPr>
        <sz val="22"/>
        <color indexed="8"/>
        <rFont val="游ゴシック Light"/>
        <family val="3"/>
        <charset val="128"/>
        <scheme val="major"/>
      </rPr>
      <t>三笠産業株式会社</t>
    </r>
    <r>
      <rPr>
        <sz val="20"/>
        <color indexed="8"/>
        <rFont val="游ゴシック Light"/>
        <family val="3"/>
        <charset val="128"/>
        <scheme val="major"/>
      </rPr>
      <t>　御中</t>
    </r>
    <rPh sb="9" eb="11">
      <t>オンチュウ</t>
    </rPh>
    <phoneticPr fontId="3" alignment="center"/>
  </si>
  <si>
    <t>仕入先コード</t>
    <rPh sb="0" eb="3">
      <t>シイレサキ</t>
    </rPh>
    <phoneticPr fontId="3"/>
  </si>
  <si>
    <t>【取引銀行】　</t>
    <rPh sb="1" eb="3">
      <t>トリヒキ</t>
    </rPh>
    <rPh sb="3" eb="5">
      <t>ギンコウ</t>
    </rPh>
    <phoneticPr fontId="3"/>
  </si>
  <si>
    <t>【TEL】</t>
    <phoneticPr fontId="3" alignment="center"/>
  </si>
  <si>
    <t>【FAX】</t>
    <phoneticPr fontId="3" alignment="center"/>
  </si>
  <si>
    <t>【納入場所】</t>
    <rPh sb="1" eb="3">
      <t>ノウニュウ</t>
    </rPh>
    <rPh sb="3" eb="5">
      <t>バショ</t>
    </rPh>
    <phoneticPr fontId="3"/>
  </si>
  <si>
    <t xml:space="preserve"> 発注番号</t>
    <phoneticPr fontId="3"/>
  </si>
  <si>
    <t>三笠コード</t>
    <rPh sb="0" eb="2">
      <t>ミカサ</t>
    </rPh>
    <phoneticPr fontId="3"/>
  </si>
  <si>
    <t>品名</t>
    <rPh sb="0" eb="2">
      <t>ヒンメイ</t>
    </rPh>
    <phoneticPr fontId="3"/>
  </si>
  <si>
    <t>数 量</t>
    <rPh sb="0" eb="3">
      <t>スウリョウ</t>
    </rPh>
    <phoneticPr fontId="3"/>
  </si>
  <si>
    <t>単 価</t>
    <rPh sb="0" eb="3">
      <t>タンカ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</si>
  <si>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</si>
  <si>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</si>
  <si>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小計</t>
    <phoneticPr fontId="3" alignment="center"/>
  </si>
  <si>
    <t>消費税</t>
    <phoneticPr fontId="3" alignment="center"/>
  </si>
  <si>
    <t>合計金額</t>
    <phoneticPr fontId="3" alignment="center"/>
  </si>
  <si>
    <t>備考</t>
    <rPh sb="0" eb="2">
      <t>ビコウ</t>
    </rPh>
    <phoneticPr fontId="3" alignment="center"/>
  </si>
  <si>
    <t>納品書 兼 請求書</t>
    <rPh sb="0" eb="3">
      <t>ノウヒンショ</t>
    </rPh>
    <rPh sb="4" eb="5">
      <t>ケン</t>
    </rPh>
    <rPh sb="6" eb="9">
      <t>セイキュウショ</t>
    </rPh>
    <phoneticPr fontId="3" alignment="center"/>
  </si>
  <si>
    <t>【TEL】</t>
  </si>
  <si>
    <t>【FAX】</t>
  </si>
  <si>
    <t>東京都千代田区神田猿楽町1-4-3</t>
    <rPh sb="0" eb="3">
      <t>トウキョウト</t>
    </rPh>
    <rPh sb="3" eb="6">
      <t>チヨダ</t>
    </rPh>
    <rPh sb="6" eb="7">
      <t>ク</t>
    </rPh>
    <rPh sb="7" eb="9">
      <t>カンダ</t>
    </rPh>
    <rPh sb="9" eb="12">
      <t>サルガクチョウ</t>
    </rPh>
    <phoneticPr fontId="3"/>
  </si>
  <si>
    <t>○○産業株式会社</t>
    <rPh sb="2" eb="4">
      <t>サンギョウ</t>
    </rPh>
    <rPh sb="4" eb="8">
      <t>カブシキガイシャ</t>
    </rPh>
    <phoneticPr fontId="3"/>
  </si>
  <si>
    <t>00-0000-0000</t>
  </si>
  <si>
    <t>00-0000-0000</t>
    <phoneticPr fontId="3"/>
  </si>
  <si>
    <t>〒000-0000</t>
    <phoneticPr fontId="3"/>
  </si>
  <si>
    <t>123410</t>
    <phoneticPr fontId="3"/>
  </si>
  <si>
    <t>4011　館林ランマー班</t>
    <rPh sb="5" eb="7">
      <t>タテバヤシ</t>
    </rPh>
    <rPh sb="11" eb="12">
      <t>ハン</t>
    </rPh>
    <phoneticPr fontId="3"/>
  </si>
  <si>
    <t>T0000000000000</t>
    <phoneticPr fontId="3"/>
  </si>
  <si>
    <t>HC41-12345</t>
    <phoneticPr fontId="3"/>
  </si>
  <si>
    <t>1000-00000</t>
  </si>
  <si>
    <t>1000-00002</t>
    <phoneticPr fontId="3"/>
  </si>
  <si>
    <t>部品B</t>
    <rPh sb="0" eb="2">
      <t>ブヒン</t>
    </rPh>
    <phoneticPr fontId="3"/>
  </si>
  <si>
    <t>部品C</t>
    <rPh sb="0" eb="2">
      <t>ブヒン</t>
    </rPh>
    <phoneticPr fontId="3"/>
  </si>
  <si>
    <t>部品D</t>
    <rPh sb="0" eb="2">
      <t>ブヒン</t>
    </rPh>
    <phoneticPr fontId="3"/>
  </si>
  <si>
    <t>1000-00001</t>
    <phoneticPr fontId="3"/>
  </si>
  <si>
    <t>1000-00003</t>
    <phoneticPr fontId="3"/>
  </si>
  <si>
    <t>〃</t>
  </si>
  <si>
    <t>〃</t>
    <phoneticPr fontId="3"/>
  </si>
  <si>
    <t>部品A</t>
    <rPh sb="0" eb="2">
      <t>ブヒン</t>
    </rPh>
    <phoneticPr fontId="3"/>
  </si>
  <si>
    <t>口座名義カナ：</t>
    <rPh sb="0" eb="4">
      <t>コウザメイギ</t>
    </rPh>
    <phoneticPr fontId="3"/>
  </si>
  <si>
    <t>００００００</t>
  </si>
  <si>
    <t>××支店</t>
    <rPh sb="2" eb="4">
      <t>シテン</t>
    </rPh>
    <phoneticPr fontId="3"/>
  </si>
  <si>
    <t>マルマルサンギョウ（カ</t>
  </si>
  <si>
    <t>口座番号：</t>
    <rPh sb="0" eb="4">
      <t>コウザバンゴウ</t>
    </rPh>
    <phoneticPr fontId="3"/>
  </si>
  <si>
    <t>銀行名：</t>
    <rPh sb="0" eb="3">
      <t>ギンコウメイ</t>
    </rPh>
    <phoneticPr fontId="3"/>
  </si>
  <si>
    <t>支店名：</t>
    <rPh sb="0" eb="3">
      <t>シテンメイ</t>
    </rPh>
    <phoneticPr fontId="3"/>
  </si>
  <si>
    <t>××銀行</t>
    <rPh sb="2" eb="4">
      <t>ギンコウ</t>
    </rPh>
    <phoneticPr fontId="3"/>
  </si>
  <si>
    <t>当座</t>
    <rPh sb="0" eb="2">
      <t>トウザ</t>
    </rPh>
    <phoneticPr fontId="3"/>
  </si>
  <si>
    <t>〒</t>
    <phoneticPr fontId="3"/>
  </si>
  <si>
    <t>【事業者登録番号】</t>
    <rPh sb="1" eb="4">
      <t>ジギョウシャ</t>
    </rPh>
    <rPh sb="4" eb="6">
      <t>トウロク</t>
    </rPh>
    <rPh sb="6" eb="8">
      <t>バンゴウ</t>
    </rPh>
    <phoneticPr fontId="3"/>
  </si>
  <si>
    <t>【事業者登録番号】</t>
    <phoneticPr fontId="3"/>
  </si>
  <si>
    <t>請求金額</t>
    <rPh sb="0" eb="2">
      <t>セイキュウ</t>
    </rPh>
    <rPh sb="2" eb="4">
      <t>キンガク</t>
    </rPh>
    <phoneticPr fontId="3" alignment="center"/>
  </si>
  <si>
    <t>※消費税算出方法：納品書兼請求書１枚で１件とし、１件毎に消費税を乗じた額（円未満四捨五入）</t>
    <rPh sb="1" eb="4">
      <t>ショウヒゼイ</t>
    </rPh>
    <rPh sb="4" eb="6">
      <t>サンシュツ</t>
    </rPh>
    <rPh sb="6" eb="8">
      <t>ホウホウ</t>
    </rPh>
    <rPh sb="9" eb="13">
      <t>ノウヒンショケン</t>
    </rPh>
    <rPh sb="13" eb="16">
      <t>セイキュウショ</t>
    </rPh>
    <rPh sb="17" eb="18">
      <t>マイ</t>
    </rPh>
    <rPh sb="20" eb="21">
      <t>ケン</t>
    </rPh>
    <rPh sb="25" eb="26">
      <t>ケン</t>
    </rPh>
    <rPh sb="26" eb="27">
      <t>ゴト</t>
    </rPh>
    <rPh sb="28" eb="31">
      <t>ショウヒゼイ</t>
    </rPh>
    <rPh sb="32" eb="33">
      <t>ジョウ</t>
    </rPh>
    <rPh sb="35" eb="36">
      <t>ガク</t>
    </rPh>
    <rPh sb="37" eb="40">
      <t>エンミマン</t>
    </rPh>
    <rPh sb="40" eb="44">
      <t>シシャゴニュウ</t>
    </rPh>
    <phoneticPr fontId="2"/>
  </si>
  <si>
    <t>　　　　　　　　　9行以上（複数枚）になる場合は、2枚目以降は別伝とし、伝票毎に消費税を計算してください。</t>
    <rPh sb="10" eb="11">
      <t>ギョウ</t>
    </rPh>
    <rPh sb="11" eb="13">
      <t>イジョウ</t>
    </rPh>
    <rPh sb="14" eb="16">
      <t>フクスウ</t>
    </rPh>
    <rPh sb="16" eb="17">
      <t>マイ</t>
    </rPh>
    <rPh sb="21" eb="23">
      <t>バアイ</t>
    </rPh>
    <rPh sb="26" eb="27">
      <t>マイ</t>
    </rPh>
    <rPh sb="27" eb="28">
      <t>メ</t>
    </rPh>
    <rPh sb="28" eb="30">
      <t>イコウ</t>
    </rPh>
    <rPh sb="31" eb="33">
      <t>ベツデン</t>
    </rPh>
    <rPh sb="36" eb="38">
      <t>デンピョウ</t>
    </rPh>
    <rPh sb="38" eb="39">
      <t>ゴト</t>
    </rPh>
    <rPh sb="40" eb="43">
      <t>ショウヒゼイ</t>
    </rPh>
    <rPh sb="44" eb="46">
      <t>ケイサン</t>
    </rPh>
    <phoneticPr fontId="2"/>
  </si>
  <si>
    <t>請求書番号は請求月毎に通し番号で管理、必ず表記する様、お願いいたします。</t>
    <rPh sb="0" eb="3">
      <t>セイキュウショ</t>
    </rPh>
    <rPh sb="3" eb="5">
      <t>バンゴウ</t>
    </rPh>
    <rPh sb="6" eb="8">
      <t>セイキュウ</t>
    </rPh>
    <rPh sb="8" eb="10">
      <t>ツキゴト</t>
    </rPh>
    <rPh sb="11" eb="12">
      <t>トオ</t>
    </rPh>
    <rPh sb="13" eb="15">
      <t>バンゴウ</t>
    </rPh>
    <rPh sb="16" eb="18">
      <t>カンリ</t>
    </rPh>
    <rPh sb="19" eb="20">
      <t>カナラ</t>
    </rPh>
    <rPh sb="21" eb="23">
      <t>ヒョウキ</t>
    </rPh>
    <rPh sb="25" eb="26">
      <t>ヨウ</t>
    </rPh>
    <rPh sb="28" eb="29">
      <t>ネガ</t>
    </rPh>
    <phoneticPr fontId="3"/>
  </si>
  <si>
    <t>月末締め翌月20日支払（土曜・日曜・祝日の場合は前営業日）</t>
    <rPh sb="0" eb="2">
      <t>ゲツマツ</t>
    </rPh>
    <rPh sb="2" eb="3">
      <t>シ</t>
    </rPh>
    <rPh sb="4" eb="6">
      <t>ヨクゲツ</t>
    </rPh>
    <rPh sb="8" eb="9">
      <t>ニチ</t>
    </rPh>
    <rPh sb="9" eb="11">
      <t>シハライ</t>
    </rPh>
    <rPh sb="24" eb="25">
      <t>マエ</t>
    </rPh>
    <phoneticPr fontId="3"/>
  </si>
  <si>
    <t>振込手数料三笠負担</t>
    <rPh sb="0" eb="5">
      <t>フリコミテスウリョウ</t>
    </rPh>
    <rPh sb="5" eb="7">
      <t>ミカサ</t>
    </rPh>
    <rPh sb="7" eb="9">
      <t>フタン</t>
    </rPh>
    <phoneticPr fontId="3"/>
  </si>
  <si>
    <t>円（税込）</t>
    <rPh sb="0" eb="1">
      <t>エン</t>
    </rPh>
    <rPh sb="2" eb="4">
      <t>ゼイコ</t>
    </rPh>
    <phoneticPr fontId="3" alignment="center"/>
  </si>
  <si>
    <t>預金種目：</t>
    <rPh sb="0" eb="4">
      <t>ヨキンシュモク</t>
    </rPh>
    <phoneticPr fontId="3"/>
  </si>
  <si>
    <t>2023.10.17最終更新</t>
    <rPh sb="10" eb="14">
      <t>サイシュウコウシン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</si>
</sst>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&quot;¥&quot;#,##0_);[Red]\(&quot;¥&quot;#,##0\)"/>
    <numFmt numFmtId="177" formatCode="[&lt;=999]000;[&lt;=9999]000\-00;000\-0000"/>
    <numFmt numFmtId="178" formatCode="[&lt;=999]000.0;[&lt;=9999]000.0\-00;000.0\-0000"/>
    <numFmt numFmtId="179" formatCode="#,##0_ ;[Red]\-#,##0\ "/>
  </numFmts>
  <fonts count="28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b/>
      <sz val="28"/>
      <name val="游ゴシック Light"/>
      <family val="3"/>
      <charset val="128"/>
      <scheme val="major"/>
    </font>
    <font>
      <sz val="28"/>
      <color indexed="8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14"/>
      <color indexed="8"/>
      <name val="游ゴシック Light"/>
      <family val="3"/>
      <charset val="128"/>
      <scheme val="major"/>
    </font>
    <font>
      <sz val="20"/>
      <color indexed="8"/>
      <name val="游ゴシック Light"/>
      <family val="3"/>
      <charset val="128"/>
      <scheme val="major"/>
    </font>
    <font>
      <sz val="16"/>
      <color indexed="8"/>
      <name val="游ゴシック Light"/>
      <family val="3"/>
      <charset val="128"/>
      <scheme val="major"/>
    </font>
    <font>
      <sz val="22"/>
      <color indexed="8"/>
      <name val="游ゴシック Light"/>
      <family val="3"/>
      <charset val="128"/>
      <scheme val="major"/>
    </font>
    <font>
      <sz val="18"/>
      <color theme="1"/>
      <name val="游ゴシック Light"/>
      <family val="3"/>
      <charset val="128"/>
      <scheme val="major"/>
    </font>
    <font>
      <sz val="12"/>
      <color indexed="8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24"/>
      <color indexed="8"/>
      <name val="游ゴシック Light"/>
      <family val="3"/>
      <charset val="128"/>
      <scheme val="major"/>
    </font>
    <font>
      <sz val="18"/>
      <color indexed="8"/>
      <name val="游ゴシック Light"/>
      <family val="3"/>
      <charset val="128"/>
      <scheme val="major"/>
    </font>
    <font>
      <sz val="16"/>
      <color theme="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12"/>
      <color indexed="8"/>
      <name val="游ゴシック Light"/>
      <family val="3"/>
      <charset val="128"/>
      <scheme val="major"/>
    </font>
    <font>
      <b/>
      <sz val="16"/>
      <color indexed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1"/>
      <color theme="0"/>
      <name val="游ゴシック Light"/>
      <family val="3"/>
      <charset val="128"/>
      <scheme val="major"/>
    </font>
    <font>
      <sz val="11"/>
      <color indexed="8"/>
      <name val="游ゴシック Light"/>
      <family val="3"/>
      <charset val="128"/>
      <scheme val="major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indexed="8"/>
      <name val="游ゴシック Light"/>
      <family val="3"/>
      <charset val="128"/>
      <scheme val="major"/>
    </font>
    <font>
      <b/>
      <u/>
      <sz val="15"/>
      <color theme="1"/>
      <name val="游ゴシック Light"/>
      <family val="3"/>
      <charset val="128"/>
      <scheme val="major"/>
    </font>
    <font>
      <u/>
      <sz val="12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4" fontId="9" fillId="2" borderId="5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17" fillId="0" borderId="16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179" fontId="9" fillId="2" borderId="25" xfId="0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vertical="center"/>
    </xf>
    <xf numFmtId="179" fontId="9" fillId="2" borderId="33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6" fontId="19" fillId="0" borderId="0" xfId="1" applyNumberFormat="1" applyFont="1" applyFill="1" applyBorder="1" applyAlignment="1">
      <alignment horizontal="right" vertical="center"/>
    </xf>
    <xf numFmtId="9" fontId="18" fillId="0" borderId="0" xfId="2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6" fontId="19" fillId="0" borderId="0" xfId="1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14" fontId="9" fillId="0" borderId="5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79" fontId="9" fillId="0" borderId="25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9" fontId="9" fillId="0" borderId="33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49" fontId="12" fillId="0" borderId="13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 shrinkToFit="1"/>
    </xf>
    <xf numFmtId="14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vertical="center"/>
      <protection locked="0"/>
    </xf>
    <xf numFmtId="49" fontId="7" fillId="2" borderId="7" xfId="0" applyNumberFormat="1" applyFont="1" applyFill="1" applyBorder="1" applyAlignment="1" applyProtection="1">
      <alignment vertical="center"/>
      <protection locked="0"/>
    </xf>
    <xf numFmtId="179" fontId="9" fillId="2" borderId="25" xfId="0" applyNumberFormat="1" applyFont="1" applyFill="1" applyBorder="1" applyAlignment="1" applyProtection="1">
      <alignment horizontal="right" vertical="center"/>
      <protection locked="0"/>
    </xf>
    <xf numFmtId="179" fontId="9" fillId="2" borderId="33" xfId="0" applyNumberFormat="1" applyFont="1" applyFill="1" applyBorder="1" applyAlignment="1" applyProtection="1">
      <alignment horizontal="right" vertical="center"/>
      <protection locked="0"/>
    </xf>
    <xf numFmtId="49" fontId="6" fillId="2" borderId="7" xfId="0" applyNumberFormat="1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49" fontId="2" fillId="2" borderId="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9" fontId="19" fillId="0" borderId="36" xfId="1" applyNumberFormat="1" applyFont="1" applyFill="1" applyBorder="1" applyAlignment="1">
      <alignment horizontal="right" vertical="center"/>
    </xf>
    <xf numFmtId="179" fontId="19" fillId="0" borderId="37" xfId="1" applyNumberFormat="1" applyFont="1" applyFill="1" applyBorder="1" applyAlignment="1">
      <alignment horizontal="right" vertical="center"/>
    </xf>
    <xf numFmtId="179" fontId="19" fillId="0" borderId="38" xfId="1" applyNumberFormat="1" applyFont="1" applyFill="1" applyBorder="1" applyAlignment="1">
      <alignment horizontal="right" vertical="center"/>
    </xf>
    <xf numFmtId="179" fontId="19" fillId="0" borderId="36" xfId="1" applyNumberFormat="1" applyFont="1" applyBorder="1" applyAlignment="1">
      <alignment horizontal="right" vertical="center"/>
    </xf>
    <xf numFmtId="179" fontId="19" fillId="0" borderId="37" xfId="1" applyNumberFormat="1" applyFont="1" applyBorder="1" applyAlignment="1">
      <alignment horizontal="right" vertical="center"/>
    </xf>
    <xf numFmtId="179" fontId="19" fillId="0" borderId="38" xfId="1" applyNumberFormat="1" applyFont="1" applyBorder="1" applyAlignment="1">
      <alignment horizontal="right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30" xfId="0" applyNumberFormat="1" applyFont="1" applyFill="1" applyBorder="1" applyAlignment="1">
      <alignment horizontal="left" vertical="center" shrinkToFit="1"/>
    </xf>
    <xf numFmtId="177" fontId="9" fillId="0" borderId="31" xfId="0" applyNumberFormat="1" applyFont="1" applyFill="1" applyBorder="1" applyAlignment="1">
      <alignment horizontal="left" vertical="center" shrinkToFit="1"/>
    </xf>
    <xf numFmtId="0" fontId="9" fillId="0" borderId="32" xfId="0" applyNumberFormat="1" applyFont="1" applyFill="1" applyBorder="1" applyAlignment="1">
      <alignment horizontal="center" vertical="center" shrinkToFit="1"/>
    </xf>
    <xf numFmtId="0" fontId="9" fillId="0" borderId="31" xfId="0" applyNumberFormat="1" applyFont="1" applyFill="1" applyBorder="1" applyAlignment="1">
      <alignment horizontal="center" vertical="center" shrinkToFit="1"/>
    </xf>
    <xf numFmtId="49" fontId="9" fillId="0" borderId="33" xfId="0" applyNumberFormat="1" applyFont="1" applyFill="1" applyBorder="1" applyAlignment="1">
      <alignment horizontal="left" vertical="center" shrinkToFit="1"/>
    </xf>
    <xf numFmtId="40" fontId="9" fillId="0" borderId="33" xfId="1" applyNumberFormat="1" applyFont="1" applyFill="1" applyBorder="1" applyAlignment="1">
      <alignment horizontal="right" vertical="center"/>
    </xf>
    <xf numFmtId="38" fontId="9" fillId="0" borderId="32" xfId="1" applyNumberFormat="1" applyFont="1" applyFill="1" applyBorder="1" applyAlignment="1">
      <alignment horizontal="right" vertical="center"/>
    </xf>
    <xf numFmtId="38" fontId="9" fillId="0" borderId="31" xfId="1" applyNumberFormat="1" applyFont="1" applyFill="1" applyBorder="1" applyAlignment="1">
      <alignment horizontal="right" vertical="center"/>
    </xf>
    <xf numFmtId="178" fontId="9" fillId="0" borderId="32" xfId="0" applyNumberFormat="1" applyFont="1" applyFill="1" applyBorder="1" applyAlignment="1">
      <alignment vertical="center" wrapText="1"/>
    </xf>
    <xf numFmtId="178" fontId="9" fillId="0" borderId="34" xfId="0" applyNumberFormat="1" applyFont="1" applyFill="1" applyBorder="1" applyAlignment="1">
      <alignment vertical="center" wrapText="1"/>
    </xf>
    <xf numFmtId="178" fontId="9" fillId="0" borderId="35" xfId="0" applyNumberFormat="1" applyFont="1" applyFill="1" applyBorder="1" applyAlignment="1">
      <alignment vertical="center" wrapText="1"/>
    </xf>
    <xf numFmtId="177" fontId="9" fillId="0" borderId="22" xfId="0" applyNumberFormat="1" applyFont="1" applyFill="1" applyBorder="1" applyAlignment="1">
      <alignment horizontal="left" vertical="center" shrinkToFit="1"/>
    </xf>
    <xf numFmtId="177" fontId="9" fillId="0" borderId="23" xfId="0" applyNumberFormat="1" applyFont="1" applyFill="1" applyBorder="1" applyAlignment="1">
      <alignment horizontal="left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49" fontId="9" fillId="0" borderId="25" xfId="0" applyNumberFormat="1" applyFont="1" applyFill="1" applyBorder="1" applyAlignment="1">
      <alignment horizontal="left" vertical="center" shrinkToFit="1"/>
    </xf>
    <xf numFmtId="49" fontId="9" fillId="0" borderId="26" xfId="0" applyNumberFormat="1" applyFont="1" applyFill="1" applyBorder="1" applyAlignment="1">
      <alignment horizontal="left" vertical="center" shrinkToFit="1"/>
    </xf>
    <xf numFmtId="49" fontId="9" fillId="0" borderId="27" xfId="0" applyNumberFormat="1" applyFont="1" applyFill="1" applyBorder="1" applyAlignment="1">
      <alignment horizontal="left" vertical="center" shrinkToFit="1"/>
    </xf>
    <xf numFmtId="40" fontId="9" fillId="0" borderId="25" xfId="1" applyNumberFormat="1" applyFont="1" applyFill="1" applyBorder="1" applyAlignment="1">
      <alignment horizontal="right" vertical="center"/>
    </xf>
    <xf numFmtId="40" fontId="9" fillId="0" borderId="27" xfId="1" applyNumberFormat="1" applyFont="1" applyFill="1" applyBorder="1" applyAlignment="1">
      <alignment horizontal="right" vertical="center"/>
    </xf>
    <xf numFmtId="38" fontId="9" fillId="0" borderId="24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vertical="center" wrapText="1"/>
    </xf>
    <xf numFmtId="178" fontId="9" fillId="0" borderId="28" xfId="0" applyNumberFormat="1" applyFont="1" applyFill="1" applyBorder="1" applyAlignment="1">
      <alignment vertical="center" wrapText="1"/>
    </xf>
    <xf numFmtId="178" fontId="9" fillId="0" borderId="29" xfId="0" applyNumberFormat="1" applyFont="1" applyFill="1" applyBorder="1" applyAlignment="1">
      <alignment vertical="center" wrapText="1"/>
    </xf>
    <xf numFmtId="177" fontId="17" fillId="0" borderId="19" xfId="0" applyNumberFormat="1" applyFont="1" applyFill="1" applyBorder="1" applyAlignment="1">
      <alignment horizontal="center" vertical="center"/>
    </xf>
    <xf numFmtId="177" fontId="17" fillId="0" borderId="20" xfId="0" applyNumberFormat="1" applyFont="1" applyFill="1" applyBorder="1" applyAlignment="1">
      <alignment horizontal="center" vertical="center"/>
    </xf>
    <xf numFmtId="177" fontId="17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>
      <alignment horizontal="center" vertical="center"/>
    </xf>
    <xf numFmtId="177" fontId="17" fillId="0" borderId="17" xfId="0" applyNumberFormat="1" applyFont="1" applyFill="1" applyBorder="1" applyAlignment="1">
      <alignment horizontal="center" vertical="center"/>
    </xf>
    <xf numFmtId="177" fontId="17" fillId="0" borderId="1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right" vertical="center" shrinkToFit="1"/>
    </xf>
    <xf numFmtId="179" fontId="14" fillId="0" borderId="12" xfId="0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vertical="center" shrinkToFit="1"/>
    </xf>
    <xf numFmtId="0" fontId="22" fillId="0" borderId="0" xfId="0" applyFont="1" applyBorder="1" applyAlignment="1">
      <alignment vertical="center"/>
    </xf>
    <xf numFmtId="176" fontId="15" fillId="0" borderId="0" xfId="0" applyNumberFormat="1" applyFont="1" applyFill="1" applyBorder="1" applyAlignment="1">
      <alignment horizontal="left" vertical="center"/>
    </xf>
    <xf numFmtId="176" fontId="15" fillId="0" borderId="7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77" fontId="9" fillId="2" borderId="30" xfId="0" applyNumberFormat="1" applyFont="1" applyFill="1" applyBorder="1" applyAlignment="1" applyProtection="1">
      <alignment horizontal="left" vertical="center" shrinkToFit="1"/>
      <protection locked="0"/>
    </xf>
    <xf numFmtId="177" fontId="9" fillId="2" borderId="31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3" xfId="0" applyNumberFormat="1" applyFont="1" applyFill="1" applyBorder="1" applyAlignment="1" applyProtection="1">
      <alignment horizontal="left" vertical="center" shrinkToFit="1"/>
      <protection locked="0"/>
    </xf>
    <xf numFmtId="40" fontId="9" fillId="2" borderId="32" xfId="1" applyNumberFormat="1" applyFont="1" applyFill="1" applyBorder="1" applyAlignment="1" applyProtection="1">
      <alignment horizontal="right" vertical="center"/>
      <protection locked="0"/>
    </xf>
    <xf numFmtId="40" fontId="9" fillId="2" borderId="31" xfId="1" applyNumberFormat="1" applyFont="1" applyFill="1" applyBorder="1" applyAlignment="1" applyProtection="1">
      <alignment horizontal="right" vertical="center"/>
      <protection locked="0"/>
    </xf>
    <xf numFmtId="49" fontId="9" fillId="2" borderId="32" xfId="1" applyNumberFormat="1" applyFont="1" applyFill="1" applyBorder="1" applyAlignment="1" applyProtection="1">
      <alignment vertical="center" wrapText="1"/>
      <protection locked="0"/>
    </xf>
    <xf numFmtId="49" fontId="9" fillId="2" borderId="34" xfId="1" applyNumberFormat="1" applyFont="1" applyFill="1" applyBorder="1" applyAlignment="1" applyProtection="1">
      <alignment vertical="center" wrapText="1"/>
      <protection locked="0"/>
    </xf>
    <xf numFmtId="49" fontId="9" fillId="2" borderId="35" xfId="1" applyNumberFormat="1" applyFont="1" applyFill="1" applyBorder="1" applyAlignment="1" applyProtection="1">
      <alignment vertical="center" wrapText="1"/>
      <protection locked="0"/>
    </xf>
    <xf numFmtId="177" fontId="9" fillId="2" borderId="22" xfId="0" applyNumberFormat="1" applyFont="1" applyFill="1" applyBorder="1" applyAlignment="1" applyProtection="1">
      <alignment horizontal="left" vertical="center" shrinkToFit="1"/>
      <protection locked="0"/>
    </xf>
    <xf numFmtId="177" fontId="9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7" xfId="0" applyNumberFormat="1" applyFont="1" applyFill="1" applyBorder="1" applyAlignment="1" applyProtection="1">
      <alignment horizontal="left" vertical="center" shrinkToFit="1"/>
      <protection locked="0"/>
    </xf>
    <xf numFmtId="40" fontId="9" fillId="2" borderId="24" xfId="1" applyNumberFormat="1" applyFont="1" applyFill="1" applyBorder="1" applyAlignment="1" applyProtection="1">
      <alignment horizontal="right" vertical="center"/>
      <protection locked="0"/>
    </xf>
    <xf numFmtId="40" fontId="9" fillId="2" borderId="23" xfId="1" applyNumberFormat="1" applyFont="1" applyFill="1" applyBorder="1" applyAlignment="1" applyProtection="1">
      <alignment horizontal="right" vertical="center"/>
      <protection locked="0"/>
    </xf>
    <xf numFmtId="49" fontId="9" fillId="2" borderId="24" xfId="1" applyNumberFormat="1" applyFont="1" applyFill="1" applyBorder="1" applyAlignment="1" applyProtection="1">
      <alignment vertical="center" wrapText="1"/>
      <protection locked="0"/>
    </xf>
    <xf numFmtId="49" fontId="9" fillId="2" borderId="28" xfId="1" applyNumberFormat="1" applyFont="1" applyFill="1" applyBorder="1" applyAlignment="1" applyProtection="1">
      <alignment vertical="center" wrapText="1"/>
      <protection locked="0"/>
    </xf>
    <xf numFmtId="49" fontId="9" fillId="2" borderId="29" xfId="1" applyNumberFormat="1" applyFont="1" applyFill="1" applyBorder="1" applyAlignment="1" applyProtection="1">
      <alignment vertical="center" wrapText="1"/>
      <protection locked="0"/>
    </xf>
    <xf numFmtId="40" fontId="9" fillId="2" borderId="25" xfId="1" applyNumberFormat="1" applyFont="1" applyFill="1" applyBorder="1" applyAlignment="1" applyProtection="1">
      <alignment horizontal="right" vertical="center"/>
      <protection locked="0"/>
    </xf>
    <xf numFmtId="40" fontId="9" fillId="2" borderId="27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2" xfId="0" applyNumberFormat="1" applyFont="1" applyFill="1" applyBorder="1" applyAlignment="1" applyProtection="1">
      <alignment horizontal="center" vertical="center"/>
      <protection locked="0"/>
    </xf>
    <xf numFmtId="4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2" borderId="13" xfId="0" applyNumberFormat="1" applyFont="1" applyFill="1" applyBorder="1" applyAlignment="1" applyProtection="1">
      <alignment horizontal="center" vertical="center"/>
      <protection locked="0"/>
    </xf>
    <xf numFmtId="49" fontId="16" fillId="2" borderId="14" xfId="0" applyNumberFormat="1" applyFont="1" applyFill="1" applyBorder="1" applyAlignment="1" applyProtection="1">
      <alignment horizontal="center" vertical="center"/>
      <protection locked="0"/>
    </xf>
    <xf numFmtId="49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 applyProtection="1">
      <alignment horizontal="center" vertical="center"/>
      <protection locked="0"/>
    </xf>
    <xf numFmtId="49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9" fontId="14" fillId="0" borderId="0" xfId="0" applyNumberFormat="1" applyFont="1" applyBorder="1" applyAlignment="1">
      <alignment horizontal="right" vertical="center" shrinkToFit="1"/>
    </xf>
    <xf numFmtId="179" fontId="14" fillId="0" borderId="12" xfId="0" applyNumberFormat="1" applyFont="1" applyBorder="1" applyAlignment="1">
      <alignment horizontal="right" vertical="center" shrinkToFit="1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14" xfId="0" applyNumberFormat="1" applyFont="1" applyFill="1" applyBorder="1" applyAlignment="1" applyProtection="1">
      <alignment horizontal="left" vertical="center"/>
      <protection locked="0"/>
    </xf>
    <xf numFmtId="49" fontId="12" fillId="2" borderId="15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3" xfId="0" applyNumberFormat="1" applyFont="1" applyFill="1" applyBorder="1" applyAlignment="1" applyProtection="1">
      <alignment vertical="center"/>
      <protection locked="0"/>
    </xf>
    <xf numFmtId="49" fontId="9" fillId="2" borderId="6" xfId="0" applyNumberFormat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Border="1" applyAlignment="1">
      <alignment horizontal="left" vertical="center"/>
    </xf>
    <xf numFmtId="176" fontId="15" fillId="0" borderId="7" xfId="0" applyNumberFormat="1" applyFont="1" applyBorder="1" applyAlignment="1">
      <alignment horizontal="left" vertical="center"/>
    </xf>
    <xf numFmtId="178" fontId="9" fillId="0" borderId="33" xfId="0" applyNumberFormat="1" applyFont="1" applyFill="1" applyBorder="1" applyAlignment="1">
      <alignment horizontal="left" vertical="center" shrinkToFit="1"/>
    </xf>
    <xf numFmtId="178" fontId="9" fillId="0" borderId="25" xfId="0" applyNumberFormat="1" applyFont="1" applyFill="1" applyBorder="1" applyAlignment="1">
      <alignment horizontal="left" vertical="center" shrinkToFit="1"/>
    </xf>
    <xf numFmtId="178" fontId="9" fillId="0" borderId="26" xfId="0" applyNumberFormat="1" applyFont="1" applyFill="1" applyBorder="1" applyAlignment="1">
      <alignment horizontal="left" vertical="center" shrinkToFit="1"/>
    </xf>
    <xf numFmtId="178" fontId="9" fillId="0" borderId="27" xfId="0" applyNumberFormat="1" applyFont="1" applyFill="1" applyBorder="1" applyAlignment="1">
      <alignment horizontal="left" vertical="center" shrinkToFit="1"/>
    </xf>
    <xf numFmtId="49" fontId="12" fillId="0" borderId="14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left" vertical="center" wrapText="1"/>
    </xf>
    <xf numFmtId="49" fontId="2" fillId="2" borderId="41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177" fontId="9" fillId="2" borderId="30" xfId="0" applyNumberFormat="1" applyFont="1" applyFill="1" applyBorder="1" applyAlignment="1">
      <alignment horizontal="left" vertical="center" shrinkToFit="1"/>
    </xf>
    <xf numFmtId="177" fontId="9" fillId="2" borderId="31" xfId="0" applyNumberFormat="1" applyFont="1" applyFill="1" applyBorder="1" applyAlignment="1">
      <alignment horizontal="left" vertical="center" shrinkToFit="1"/>
    </xf>
    <xf numFmtId="49" fontId="9" fillId="2" borderId="32" xfId="0" applyNumberFormat="1" applyFont="1" applyFill="1" applyBorder="1" applyAlignment="1">
      <alignment horizontal="center" vertical="center" shrinkToFit="1"/>
    </xf>
    <xf numFmtId="49" fontId="9" fillId="2" borderId="31" xfId="0" applyNumberFormat="1" applyFont="1" applyFill="1" applyBorder="1" applyAlignment="1">
      <alignment horizontal="center" vertical="center" shrinkToFit="1"/>
    </xf>
    <xf numFmtId="178" fontId="9" fillId="2" borderId="33" xfId="0" applyNumberFormat="1" applyFont="1" applyFill="1" applyBorder="1" applyAlignment="1">
      <alignment horizontal="left" vertical="center" shrinkToFit="1"/>
    </xf>
    <xf numFmtId="40" fontId="9" fillId="2" borderId="32" xfId="1" applyNumberFormat="1" applyFont="1" applyFill="1" applyBorder="1" applyAlignment="1">
      <alignment horizontal="right" vertical="center"/>
    </xf>
    <xf numFmtId="40" fontId="9" fillId="2" borderId="31" xfId="1" applyNumberFormat="1" applyFont="1" applyFill="1" applyBorder="1" applyAlignment="1">
      <alignment horizontal="right" vertical="center"/>
    </xf>
    <xf numFmtId="49" fontId="9" fillId="2" borderId="32" xfId="1" applyNumberFormat="1" applyFont="1" applyFill="1" applyBorder="1" applyAlignment="1">
      <alignment vertical="center" wrapText="1"/>
    </xf>
    <xf numFmtId="49" fontId="9" fillId="2" borderId="34" xfId="1" applyNumberFormat="1" applyFont="1" applyFill="1" applyBorder="1" applyAlignment="1">
      <alignment vertical="center" wrapText="1"/>
    </xf>
    <xf numFmtId="49" fontId="9" fillId="2" borderId="35" xfId="1" applyNumberFormat="1" applyFont="1" applyFill="1" applyBorder="1" applyAlignment="1">
      <alignment vertical="center" wrapText="1"/>
    </xf>
    <xf numFmtId="177" fontId="9" fillId="2" borderId="22" xfId="0" applyNumberFormat="1" applyFont="1" applyFill="1" applyBorder="1" applyAlignment="1">
      <alignment horizontal="left" vertical="center" shrinkToFit="1"/>
    </xf>
    <xf numFmtId="177" fontId="9" fillId="2" borderId="23" xfId="0" applyNumberFormat="1" applyFont="1" applyFill="1" applyBorder="1" applyAlignment="1">
      <alignment horizontal="left" vertical="center" shrinkToFit="1"/>
    </xf>
    <xf numFmtId="49" fontId="9" fillId="2" borderId="24" xfId="0" applyNumberFormat="1" applyFont="1" applyFill="1" applyBorder="1" applyAlignment="1">
      <alignment horizontal="center" vertical="center" shrinkToFit="1"/>
    </xf>
    <xf numFmtId="49" fontId="9" fillId="2" borderId="23" xfId="0" applyNumberFormat="1" applyFont="1" applyFill="1" applyBorder="1" applyAlignment="1">
      <alignment horizontal="center" vertical="center" shrinkToFit="1"/>
    </xf>
    <xf numFmtId="178" fontId="9" fillId="2" borderId="25" xfId="0" applyNumberFormat="1" applyFont="1" applyFill="1" applyBorder="1" applyAlignment="1">
      <alignment horizontal="left" vertical="center" shrinkToFit="1"/>
    </xf>
    <xf numFmtId="178" fontId="9" fillId="2" borderId="26" xfId="0" applyNumberFormat="1" applyFont="1" applyFill="1" applyBorder="1" applyAlignment="1">
      <alignment horizontal="left" vertical="center" shrinkToFit="1"/>
    </xf>
    <xf numFmtId="178" fontId="9" fillId="2" borderId="27" xfId="0" applyNumberFormat="1" applyFont="1" applyFill="1" applyBorder="1" applyAlignment="1">
      <alignment horizontal="left" vertical="center" shrinkToFit="1"/>
    </xf>
    <xf numFmtId="40" fontId="9" fillId="2" borderId="24" xfId="1" applyNumberFormat="1" applyFont="1" applyFill="1" applyBorder="1" applyAlignment="1">
      <alignment horizontal="right" vertical="center"/>
    </xf>
    <xf numFmtId="40" fontId="9" fillId="2" borderId="23" xfId="1" applyNumberFormat="1" applyFont="1" applyFill="1" applyBorder="1" applyAlignment="1">
      <alignment horizontal="right" vertical="center"/>
    </xf>
    <xf numFmtId="49" fontId="9" fillId="2" borderId="24" xfId="1" applyNumberFormat="1" applyFont="1" applyFill="1" applyBorder="1" applyAlignment="1">
      <alignment vertical="center" wrapText="1"/>
    </xf>
    <xf numFmtId="49" fontId="9" fillId="2" borderId="28" xfId="1" applyNumberFormat="1" applyFont="1" applyFill="1" applyBorder="1" applyAlignment="1">
      <alignment vertical="center" wrapText="1"/>
    </xf>
    <xf numFmtId="49" fontId="9" fillId="2" borderId="29" xfId="1" applyNumberFormat="1" applyFont="1" applyFill="1" applyBorder="1" applyAlignment="1">
      <alignment vertical="center" wrapText="1"/>
    </xf>
    <xf numFmtId="40" fontId="9" fillId="2" borderId="25" xfId="1" applyNumberFormat="1" applyFont="1" applyFill="1" applyBorder="1" applyAlignment="1">
      <alignment horizontal="right" vertical="center"/>
    </xf>
    <xf numFmtId="40" fontId="9" fillId="2" borderId="27" xfId="1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49" fontId="25" fillId="2" borderId="7" xfId="0" applyNumberFormat="1" applyFont="1" applyFill="1" applyBorder="1" applyAlignment="1">
      <alignment horizontal="center" vertical="center"/>
    </xf>
    <xf numFmtId="49" fontId="25" fillId="2" borderId="15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rgb="FFFFFF00"/>
    <pageSetUpPr fitToPage="1"/>
  </sheetPr>
  <dimension ref="A2:T60"/>
  <sheetViews>
    <sheetView showGridLines="0" showZeros="0" tabSelected="1" view="pageBreakPreview" zoomScale="70" zoomScaleNormal="70" zoomScaleSheetLayoutView="70" zoomScalePageLayoutView="55" workbookViewId="0"/>
  </sheetViews>
  <sheetFormatPr defaultColWidth="11.5546875" defaultRowHeight="19.5"/>
  <cols>
    <col min="1" max="1" width="6.33203125" style="1" customWidth="1"/>
    <col min="2" max="5" width="8.5546875" style="1" customWidth="1"/>
    <col min="6" max="7" width="14.77734375" style="1" customWidth="1"/>
    <col min="8" max="8" width="11.21875" style="1" customWidth="1"/>
    <col min="9" max="9" width="9.44140625" style="1" customWidth="1"/>
    <col min="10" max="10" width="11.21875" style="1" customWidth="1"/>
    <col min="11" max="13" width="8.5546875" style="1" customWidth="1"/>
    <col min="14" max="14" width="14.77734375" style="1" customWidth="1"/>
    <col min="15" max="15" width="2.33203125" style="1" customWidth="1"/>
    <col min="16" max="16" width="14.88671875" style="1" customWidth="1"/>
    <col min="17" max="17" width="25.77734375" style="1" customWidth="1"/>
    <col min="18" max="18" width="6.33203125" style="2" customWidth="1"/>
    <col min="19" max="19" width="11.44140625" style="1" customWidth="1"/>
    <col min="20" max="16384" width="11.5546875" style="1"/>
  </cols>
  <sheetData>
    <row r="2" spans="1:19" ht="39.950000000000003" customHeight="1" thickBot="1">
      <c r="A2" s="2"/>
      <c r="B2" s="175" t="s">
        <v>0</v>
      </c>
      <c r="C2" s="175"/>
      <c r="D2" s="175"/>
      <c r="E2" s="175"/>
      <c r="F2" s="175"/>
      <c r="G2" s="175"/>
      <c r="H2" s="175"/>
      <c r="I2" s="3"/>
      <c r="J2" s="3"/>
      <c r="K2" s="3"/>
      <c r="L2" s="3"/>
      <c r="M2" s="3"/>
      <c r="N2" s="3"/>
      <c r="O2" s="3"/>
      <c r="Q2" s="4"/>
      <c r="R2" s="5"/>
      <c r="S2" s="6"/>
    </row>
    <row r="3" spans="1:19" ht="30" customHeight="1">
      <c r="A3" s="2"/>
      <c r="B3" s="176" t="s">
        <v>1</v>
      </c>
      <c r="C3" s="176"/>
      <c r="D3" s="176"/>
      <c r="E3" s="176"/>
      <c r="F3" s="176"/>
      <c r="H3" s="7"/>
      <c r="I3" s="7"/>
      <c r="J3" s="244" t="s">
        <v>53</v>
      </c>
      <c r="K3" s="245"/>
      <c r="L3" s="245"/>
      <c r="M3" s="245"/>
      <c r="N3" s="246"/>
      <c r="P3" s="8" t="s">
        <v>2</v>
      </c>
      <c r="Q3" s="88"/>
      <c r="R3" s="10"/>
      <c r="S3" s="6"/>
    </row>
    <row r="4" spans="1:19" ht="30" customHeight="1">
      <c r="A4" s="2"/>
      <c r="B4" s="75" t="s">
        <v>3</v>
      </c>
      <c r="C4" s="75"/>
      <c r="D4" s="75"/>
      <c r="E4" s="75"/>
      <c r="F4" s="75"/>
      <c r="G4" s="7"/>
      <c r="H4" s="7"/>
      <c r="I4" s="7"/>
      <c r="J4" s="247"/>
      <c r="K4" s="248"/>
      <c r="L4" s="248"/>
      <c r="M4" s="248"/>
      <c r="N4" s="249"/>
      <c r="O4" s="2"/>
      <c r="P4" s="12" t="s">
        <v>4</v>
      </c>
      <c r="Q4" s="89"/>
      <c r="R4" s="13"/>
      <c r="S4" s="6" t="s">
        <v>59</v>
      </c>
    </row>
    <row r="5" spans="1:19" ht="30" customHeight="1" thickBot="1">
      <c r="A5" s="2"/>
      <c r="B5" s="7" t="s">
        <v>5</v>
      </c>
      <c r="C5" s="7"/>
      <c r="D5" s="7"/>
      <c r="E5" s="7"/>
      <c r="F5" s="7"/>
      <c r="J5" s="247"/>
      <c r="K5" s="248"/>
      <c r="L5" s="248"/>
      <c r="M5" s="248"/>
      <c r="N5" s="249"/>
      <c r="O5" s="14"/>
      <c r="P5" s="15" t="s">
        <v>6</v>
      </c>
      <c r="Q5" s="90"/>
      <c r="R5" s="72"/>
      <c r="S5" s="6"/>
    </row>
    <row r="6" spans="1:19" s="21" customFormat="1" ht="30" customHeight="1" thickBot="1">
      <c r="A6" s="2"/>
      <c r="B6" s="17"/>
      <c r="C6" s="17"/>
      <c r="D6" s="17"/>
      <c r="E6" s="17"/>
      <c r="F6" s="17"/>
      <c r="G6" s="17"/>
      <c r="H6" s="17"/>
      <c r="I6" s="17"/>
      <c r="J6" s="247"/>
      <c r="K6" s="248"/>
      <c r="L6" s="248"/>
      <c r="M6" s="248"/>
      <c r="N6" s="249"/>
      <c r="O6" s="14"/>
      <c r="P6" s="18" t="s">
        <v>7</v>
      </c>
      <c r="Q6" s="19"/>
      <c r="R6" s="20"/>
    </row>
    <row r="7" spans="1:19" s="21" customFormat="1" ht="21.95" customHeight="1">
      <c r="A7" s="2"/>
      <c r="B7" s="236" t="s">
        <v>56</v>
      </c>
      <c r="C7" s="236"/>
      <c r="D7" s="238">
        <f>K24</f>
        <v>0</v>
      </c>
      <c r="E7" s="238"/>
      <c r="F7" s="238"/>
      <c r="G7" s="238"/>
      <c r="H7" s="250" t="s">
        <v>62</v>
      </c>
      <c r="I7" s="251"/>
      <c r="J7" s="68" t="s">
        <v>8</v>
      </c>
      <c r="K7" s="240"/>
      <c r="L7" s="240"/>
      <c r="M7" s="240"/>
      <c r="N7" s="241"/>
      <c r="O7" s="22"/>
      <c r="P7" s="78" t="s">
        <v>49</v>
      </c>
      <c r="Q7" s="91"/>
      <c r="R7" s="23"/>
      <c r="S7" s="17"/>
    </row>
    <row r="8" spans="1:19" ht="21.95" customHeight="1" thickBot="1">
      <c r="A8" s="2"/>
      <c r="B8" s="237"/>
      <c r="C8" s="237"/>
      <c r="D8" s="239"/>
      <c r="E8" s="239"/>
      <c r="F8" s="239"/>
      <c r="G8" s="239"/>
      <c r="H8" s="250"/>
      <c r="I8" s="251"/>
      <c r="J8" s="69" t="s">
        <v>9</v>
      </c>
      <c r="K8" s="242"/>
      <c r="L8" s="242"/>
      <c r="M8" s="242"/>
      <c r="N8" s="243"/>
      <c r="O8" s="74"/>
      <c r="P8" s="80" t="s">
        <v>50</v>
      </c>
      <c r="Q8" s="92"/>
      <c r="R8" s="23"/>
    </row>
    <row r="9" spans="1:19" ht="21.95" customHeight="1" thickBot="1">
      <c r="A9" s="2"/>
      <c r="B9" s="7"/>
      <c r="C9" s="25"/>
      <c r="D9" s="25"/>
      <c r="E9" s="25"/>
      <c r="F9" s="25"/>
      <c r="G9" s="25"/>
      <c r="H9" s="25"/>
      <c r="I9" s="26"/>
      <c r="O9" s="74"/>
      <c r="P9" s="83" t="s">
        <v>63</v>
      </c>
      <c r="Q9" s="95"/>
      <c r="R9" s="27"/>
      <c r="S9" s="6"/>
    </row>
    <row r="10" spans="1:19" ht="21" customHeight="1">
      <c r="A10" s="2"/>
      <c r="B10" s="222" t="s">
        <v>10</v>
      </c>
      <c r="C10" s="222"/>
      <c r="D10" s="223"/>
      <c r="E10" s="224"/>
      <c r="F10" s="224"/>
      <c r="G10" s="225"/>
      <c r="H10" s="155"/>
      <c r="J10" s="229" t="s">
        <v>55</v>
      </c>
      <c r="K10" s="229"/>
      <c r="L10" s="230"/>
      <c r="M10" s="231"/>
      <c r="N10" s="232"/>
      <c r="O10" s="28"/>
      <c r="P10" s="83" t="s">
        <v>48</v>
      </c>
      <c r="Q10" s="97"/>
      <c r="R10" s="5"/>
      <c r="S10" s="6"/>
    </row>
    <row r="11" spans="1:19" ht="21" customHeight="1" thickBot="1">
      <c r="A11" s="2"/>
      <c r="B11" s="222"/>
      <c r="C11" s="222"/>
      <c r="D11" s="226"/>
      <c r="E11" s="227"/>
      <c r="F11" s="227"/>
      <c r="G11" s="228"/>
      <c r="H11" s="155"/>
      <c r="J11" s="229"/>
      <c r="K11" s="229"/>
      <c r="L11" s="233"/>
      <c r="M11" s="234"/>
      <c r="N11" s="235"/>
      <c r="O11" s="74"/>
      <c r="P11" s="84" t="s">
        <v>44</v>
      </c>
      <c r="Q11" s="96"/>
      <c r="S11" s="6"/>
    </row>
    <row r="12" spans="1:19" ht="15" customHeight="1" thickBot="1">
      <c r="A12" s="2"/>
      <c r="B12" s="29"/>
      <c r="C12" s="29"/>
      <c r="D12" s="30"/>
      <c r="E12" s="30"/>
      <c r="F12" s="30"/>
      <c r="G12" s="30"/>
      <c r="H12" s="72"/>
      <c r="K12" s="31"/>
      <c r="L12" s="17"/>
      <c r="M12" s="17"/>
      <c r="N12" s="17"/>
      <c r="O12" s="74"/>
      <c r="S12" s="6"/>
    </row>
    <row r="13" spans="1:19" ht="30" customHeight="1">
      <c r="A13" s="2"/>
      <c r="B13" s="163" t="s">
        <v>11</v>
      </c>
      <c r="C13" s="164"/>
      <c r="D13" s="164" t="s">
        <v>12</v>
      </c>
      <c r="E13" s="164"/>
      <c r="F13" s="164" t="s">
        <v>13</v>
      </c>
      <c r="G13" s="164"/>
      <c r="H13" s="164"/>
      <c r="I13" s="164"/>
      <c r="J13" s="73" t="s">
        <v>14</v>
      </c>
      <c r="K13" s="165" t="s">
        <v>15</v>
      </c>
      <c r="L13" s="166"/>
      <c r="M13" s="165" t="s">
        <v>16</v>
      </c>
      <c r="N13" s="166"/>
      <c r="O13" s="145" t="s">
        <v>17</v>
      </c>
      <c r="P13" s="146"/>
      <c r="Q13" s="147"/>
      <c r="R13" s="33"/>
      <c r="S13" s="6"/>
    </row>
    <row r="14" spans="1:19" ht="39.950000000000003" customHeight="1">
      <c r="A14" s="5">
        <v>1</v>
      </c>
      <c r="B14" s="208"/>
      <c r="C14" s="209"/>
      <c r="D14" s="210"/>
      <c r="E14" s="211"/>
      <c r="F14" s="212"/>
      <c r="G14" s="213"/>
      <c r="H14" s="213"/>
      <c r="I14" s="214"/>
      <c r="J14" s="93"/>
      <c r="K14" s="220"/>
      <c r="L14" s="221"/>
      <c r="M14" s="140">
        <f>ROUND(J14*K14,0)</f>
        <v>0</v>
      </c>
      <c r="N14" s="141"/>
      <c r="O14" s="217"/>
      <c r="P14" s="218"/>
      <c r="Q14" s="219"/>
      <c r="R14" s="35"/>
    </row>
    <row r="15" spans="1:19" ht="39.950000000000003" customHeight="1">
      <c r="A15" s="5">
        <v>2</v>
      </c>
      <c r="B15" s="208"/>
      <c r="C15" s="209"/>
      <c r="D15" s="210"/>
      <c r="E15" s="211"/>
      <c r="F15" s="212"/>
      <c r="G15" s="213"/>
      <c r="H15" s="213"/>
      <c r="I15" s="214"/>
      <c r="J15" s="93"/>
      <c r="K15" s="215"/>
      <c r="L15" s="216"/>
      <c r="M15" s="140">
        <f t="shared" ref="M15:M21" si="0">ROUND(J15*K15,0)</f>
        <v>0</v>
      </c>
      <c r="N15" s="141"/>
      <c r="O15" s="217"/>
      <c r="P15" s="218"/>
      <c r="Q15" s="219"/>
      <c r="R15" s="35"/>
    </row>
    <row r="16" spans="1:19" ht="39.950000000000003" customHeight="1">
      <c r="A16" s="5">
        <v>3</v>
      </c>
      <c r="B16" s="208"/>
      <c r="C16" s="209"/>
      <c r="D16" s="210"/>
      <c r="E16" s="211"/>
      <c r="F16" s="212"/>
      <c r="G16" s="213"/>
      <c r="H16" s="213"/>
      <c r="I16" s="214"/>
      <c r="J16" s="93"/>
      <c r="K16" s="215"/>
      <c r="L16" s="216"/>
      <c r="M16" s="140">
        <f>ROUND(J16*K16,0)</f>
        <v>0</v>
      </c>
      <c r="N16" s="141"/>
      <c r="O16" s="217"/>
      <c r="P16" s="218"/>
      <c r="Q16" s="219"/>
      <c r="R16" s="35"/>
    </row>
    <row r="17" spans="1:20" ht="39.950000000000003" customHeight="1">
      <c r="A17" s="5">
        <v>4</v>
      </c>
      <c r="B17" s="208"/>
      <c r="C17" s="209"/>
      <c r="D17" s="210"/>
      <c r="E17" s="211"/>
      <c r="F17" s="212"/>
      <c r="G17" s="213"/>
      <c r="H17" s="213"/>
      <c r="I17" s="214"/>
      <c r="J17" s="93"/>
      <c r="K17" s="215"/>
      <c r="L17" s="216"/>
      <c r="M17" s="140">
        <f>ROUND(J17*K17,0)</f>
        <v>0</v>
      </c>
      <c r="N17" s="141"/>
      <c r="O17" s="217"/>
      <c r="P17" s="218"/>
      <c r="Q17" s="219"/>
      <c r="R17" s="35"/>
    </row>
    <row r="18" spans="1:20" ht="39.950000000000003" customHeight="1">
      <c r="A18" s="5">
        <v>5</v>
      </c>
      <c r="B18" s="208"/>
      <c r="C18" s="209"/>
      <c r="D18" s="210"/>
      <c r="E18" s="211"/>
      <c r="F18" s="212"/>
      <c r="G18" s="213"/>
      <c r="H18" s="213"/>
      <c r="I18" s="214"/>
      <c r="J18" s="93"/>
      <c r="K18" s="215"/>
      <c r="L18" s="216"/>
      <c r="M18" s="140">
        <f t="shared" si="0"/>
        <v>0</v>
      </c>
      <c r="N18" s="141"/>
      <c r="O18" s="217"/>
      <c r="P18" s="218"/>
      <c r="Q18" s="219"/>
      <c r="R18" s="35"/>
    </row>
    <row r="19" spans="1:20" ht="39.950000000000003" customHeight="1">
      <c r="A19" s="5">
        <v>6</v>
      </c>
      <c r="B19" s="208"/>
      <c r="C19" s="209"/>
      <c r="D19" s="210"/>
      <c r="E19" s="211"/>
      <c r="F19" s="212"/>
      <c r="G19" s="213"/>
      <c r="H19" s="213"/>
      <c r="I19" s="214"/>
      <c r="J19" s="93"/>
      <c r="K19" s="215"/>
      <c r="L19" s="216"/>
      <c r="M19" s="140">
        <f t="shared" si="0"/>
        <v>0</v>
      </c>
      <c r="N19" s="141"/>
      <c r="O19" s="217"/>
      <c r="P19" s="218"/>
      <c r="Q19" s="219"/>
      <c r="R19" s="35"/>
    </row>
    <row r="20" spans="1:20" ht="39.950000000000003" customHeight="1">
      <c r="A20" s="5">
        <v>7</v>
      </c>
      <c r="B20" s="208"/>
      <c r="C20" s="209"/>
      <c r="D20" s="210"/>
      <c r="E20" s="211"/>
      <c r="F20" s="212"/>
      <c r="G20" s="213"/>
      <c r="H20" s="213"/>
      <c r="I20" s="214"/>
      <c r="J20" s="93"/>
      <c r="K20" s="215"/>
      <c r="L20" s="216"/>
      <c r="M20" s="140">
        <f t="shared" si="0"/>
        <v>0</v>
      </c>
      <c r="N20" s="141"/>
      <c r="O20" s="217"/>
      <c r="P20" s="218"/>
      <c r="Q20" s="219"/>
      <c r="R20" s="35"/>
    </row>
    <row r="21" spans="1:20" ht="39.950000000000003" customHeight="1" thickBot="1">
      <c r="A21" s="5">
        <v>8</v>
      </c>
      <c r="B21" s="198"/>
      <c r="C21" s="199"/>
      <c r="D21" s="200"/>
      <c r="E21" s="201"/>
      <c r="F21" s="202"/>
      <c r="G21" s="202"/>
      <c r="H21" s="202"/>
      <c r="I21" s="202"/>
      <c r="J21" s="94"/>
      <c r="K21" s="203"/>
      <c r="L21" s="204"/>
      <c r="M21" s="126">
        <f t="shared" si="0"/>
        <v>0</v>
      </c>
      <c r="N21" s="127"/>
      <c r="O21" s="205"/>
      <c r="P21" s="206"/>
      <c r="Q21" s="207"/>
      <c r="R21" s="35"/>
    </row>
    <row r="22" spans="1:20" ht="30" customHeight="1" thickBot="1">
      <c r="B22" s="101"/>
      <c r="C22" s="101"/>
      <c r="I22" s="37" t="s">
        <v>18</v>
      </c>
      <c r="J22" s="38"/>
      <c r="K22" s="102">
        <f>SUM(M14:N21)</f>
        <v>0</v>
      </c>
      <c r="L22" s="103"/>
      <c r="M22" s="103"/>
      <c r="N22" s="104"/>
      <c r="O22" s="39"/>
    </row>
    <row r="23" spans="1:20" ht="30" customHeight="1" thickBot="1">
      <c r="B23" s="70" t="s">
        <v>60</v>
      </c>
      <c r="I23" s="37" t="s">
        <v>19</v>
      </c>
      <c r="J23" s="40">
        <v>0.1</v>
      </c>
      <c r="K23" s="102">
        <f>ROUND(K22*J23,0)</f>
        <v>0</v>
      </c>
      <c r="L23" s="103"/>
      <c r="M23" s="103"/>
      <c r="N23" s="104"/>
      <c r="O23" s="39"/>
      <c r="S23" s="6" t="s">
        <v>57</v>
      </c>
      <c r="T23" s="6"/>
    </row>
    <row r="24" spans="1:20" ht="30" customHeight="1" thickBot="1">
      <c r="B24" s="70" t="s">
        <v>61</v>
      </c>
      <c r="I24" s="41" t="s">
        <v>20</v>
      </c>
      <c r="J24" s="42"/>
      <c r="K24" s="105">
        <f>SUM(K22,K23)</f>
        <v>0</v>
      </c>
      <c r="L24" s="106"/>
      <c r="M24" s="106"/>
      <c r="N24" s="107"/>
      <c r="O24" s="43"/>
      <c r="S24" s="6" t="s">
        <v>58</v>
      </c>
      <c r="T24" s="6"/>
    </row>
    <row r="25" spans="1:20" ht="15" customHeight="1" thickBot="1">
      <c r="L25" s="42"/>
      <c r="M25" s="44"/>
      <c r="N25" s="44"/>
      <c r="O25" s="44"/>
      <c r="P25" s="44"/>
    </row>
    <row r="26" spans="1:20">
      <c r="B26" s="108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45"/>
    </row>
    <row r="27" spans="1:20">
      <c r="B27" s="189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1"/>
      <c r="R27" s="46"/>
    </row>
    <row r="28" spans="1:20">
      <c r="B28" s="192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46"/>
    </row>
    <row r="29" spans="1:20" ht="20.25" thickBot="1">
      <c r="B29" s="195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7"/>
      <c r="R29" s="46"/>
    </row>
    <row r="30" spans="1:20" s="2" customFormat="1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98" t="s">
        <v>64</v>
      </c>
      <c r="R30" s="46"/>
    </row>
    <row r="31" spans="1:20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6"/>
    </row>
    <row r="32" spans="1:20" ht="39.950000000000003" customHeight="1" thickBot="1">
      <c r="A32" s="2"/>
      <c r="B32" s="175" t="s">
        <v>22</v>
      </c>
      <c r="C32" s="175"/>
      <c r="D32" s="175"/>
      <c r="E32" s="175"/>
      <c r="F32" s="175"/>
      <c r="G32" s="175"/>
      <c r="H32" s="175"/>
      <c r="I32" s="3"/>
      <c r="J32" s="3"/>
      <c r="K32" s="3"/>
      <c r="L32" s="3"/>
      <c r="M32" s="3"/>
      <c r="N32" s="3"/>
      <c r="O32" s="3"/>
      <c r="Q32" s="4"/>
      <c r="R32" s="5"/>
      <c r="S32" s="6"/>
    </row>
    <row r="33" spans="1:19" ht="30" customHeight="1">
      <c r="A33" s="2"/>
      <c r="B33" s="176" t="s">
        <v>1</v>
      </c>
      <c r="C33" s="176"/>
      <c r="D33" s="176"/>
      <c r="E33" s="176"/>
      <c r="F33" s="176"/>
      <c r="H33" s="7"/>
      <c r="I33" s="7"/>
      <c r="J33" s="177" t="str">
        <f>J3</f>
        <v>〒</v>
      </c>
      <c r="K33" s="178"/>
      <c r="L33" s="178"/>
      <c r="M33" s="178"/>
      <c r="N33" s="179"/>
      <c r="O33" s="2"/>
      <c r="P33" s="49" t="s">
        <v>2</v>
      </c>
      <c r="Q33" s="50">
        <f>Q3</f>
        <v>0</v>
      </c>
      <c r="R33" s="10"/>
      <c r="S33" s="6"/>
    </row>
    <row r="34" spans="1:19" ht="30" customHeight="1">
      <c r="A34" s="2"/>
      <c r="B34" s="75" t="s">
        <v>3</v>
      </c>
      <c r="C34" s="75"/>
      <c r="D34" s="75"/>
      <c r="E34" s="75"/>
      <c r="F34" s="75"/>
      <c r="G34" s="7"/>
      <c r="H34" s="7"/>
      <c r="I34" s="7"/>
      <c r="J34" s="180">
        <f>J4</f>
        <v>0</v>
      </c>
      <c r="K34" s="181"/>
      <c r="L34" s="181"/>
      <c r="M34" s="181"/>
      <c r="N34" s="182"/>
      <c r="O34" s="2"/>
      <c r="P34" s="51" t="s">
        <v>4</v>
      </c>
      <c r="Q34" s="52" t="str">
        <f>IF(ISBLANK(Q4),"",Q4)</f>
        <v/>
      </c>
      <c r="R34" s="53"/>
      <c r="S34" s="6"/>
    </row>
    <row r="35" spans="1:19" ht="30" customHeight="1" thickBot="1">
      <c r="A35" s="2"/>
      <c r="B35" s="7" t="s">
        <v>5</v>
      </c>
      <c r="C35" s="7"/>
      <c r="D35" s="7"/>
      <c r="E35" s="7"/>
      <c r="F35" s="7"/>
      <c r="J35" s="183">
        <f>J5</f>
        <v>0</v>
      </c>
      <c r="K35" s="184"/>
      <c r="L35" s="184"/>
      <c r="M35" s="184"/>
      <c r="N35" s="185"/>
      <c r="O35" s="14"/>
      <c r="P35" s="54" t="s">
        <v>6</v>
      </c>
      <c r="Q35" s="55">
        <f>Q5</f>
        <v>0</v>
      </c>
      <c r="R35" s="72"/>
      <c r="S35" s="6"/>
    </row>
    <row r="36" spans="1:19" s="21" customFormat="1" ht="30" customHeight="1" thickBot="1">
      <c r="A36" s="2"/>
      <c r="B36" s="186"/>
      <c r="C36" s="186"/>
      <c r="D36" s="186"/>
      <c r="E36" s="186"/>
      <c r="F36" s="186"/>
      <c r="G36" s="186"/>
      <c r="H36" s="186"/>
      <c r="I36" s="186"/>
      <c r="J36" s="183">
        <f>J6</f>
        <v>0</v>
      </c>
      <c r="K36" s="184"/>
      <c r="L36" s="184"/>
      <c r="M36" s="184"/>
      <c r="N36" s="185"/>
      <c r="O36" s="14"/>
      <c r="P36" s="18" t="s">
        <v>7</v>
      </c>
      <c r="Q36" s="5"/>
      <c r="R36" s="5"/>
    </row>
    <row r="37" spans="1:19" s="21" customFormat="1" ht="21.95" customHeight="1">
      <c r="A37" s="2"/>
      <c r="B37" s="167" t="s">
        <v>56</v>
      </c>
      <c r="C37" s="167"/>
      <c r="D37" s="169">
        <f>K54</f>
        <v>0</v>
      </c>
      <c r="E37" s="169"/>
      <c r="F37" s="169"/>
      <c r="G37" s="169"/>
      <c r="H37" s="187" t="s">
        <v>62</v>
      </c>
      <c r="I37" s="188"/>
      <c r="J37" s="56" t="s">
        <v>23</v>
      </c>
      <c r="K37" s="171">
        <f>K7</f>
        <v>0</v>
      </c>
      <c r="L37" s="171"/>
      <c r="M37" s="171"/>
      <c r="N37" s="172"/>
      <c r="O37" s="27"/>
      <c r="P37" s="78" t="s">
        <v>49</v>
      </c>
      <c r="Q37" s="79">
        <f>Q7</f>
        <v>0</v>
      </c>
      <c r="R37" s="23"/>
      <c r="S37" s="17"/>
    </row>
    <row r="38" spans="1:19" ht="21.75" customHeight="1" thickBot="1">
      <c r="A38" s="2"/>
      <c r="B38" s="168"/>
      <c r="C38" s="168"/>
      <c r="D38" s="170"/>
      <c r="E38" s="170"/>
      <c r="F38" s="170"/>
      <c r="G38" s="170"/>
      <c r="H38" s="187"/>
      <c r="I38" s="188"/>
      <c r="J38" s="57" t="s">
        <v>24</v>
      </c>
      <c r="K38" s="173">
        <f>K8</f>
        <v>0</v>
      </c>
      <c r="L38" s="173"/>
      <c r="M38" s="173"/>
      <c r="N38" s="174"/>
      <c r="O38" s="74"/>
      <c r="P38" s="80" t="s">
        <v>50</v>
      </c>
      <c r="Q38" s="81">
        <f>Q8</f>
        <v>0</v>
      </c>
      <c r="R38" s="23"/>
    </row>
    <row r="39" spans="1:19" ht="21.95" customHeight="1" thickBot="1">
      <c r="A39" s="2"/>
      <c r="B39" s="58"/>
      <c r="C39" s="59"/>
      <c r="D39" s="59"/>
      <c r="E39" s="59"/>
      <c r="F39" s="59"/>
      <c r="G39" s="59"/>
      <c r="H39" s="59"/>
      <c r="I39" s="60"/>
      <c r="J39" s="2"/>
      <c r="K39" s="2"/>
      <c r="L39" s="2"/>
      <c r="M39" s="2"/>
      <c r="N39" s="2"/>
      <c r="O39" s="74"/>
      <c r="P39" s="83" t="s">
        <v>63</v>
      </c>
      <c r="Q39" s="81">
        <f>Q9</f>
        <v>0</v>
      </c>
      <c r="R39" s="27"/>
      <c r="S39" s="6"/>
    </row>
    <row r="40" spans="1:19" ht="21" customHeight="1">
      <c r="A40" s="2"/>
      <c r="B40" s="148" t="s">
        <v>10</v>
      </c>
      <c r="C40" s="148"/>
      <c r="D40" s="149">
        <f>D10</f>
        <v>0</v>
      </c>
      <c r="E40" s="150"/>
      <c r="F40" s="150"/>
      <c r="G40" s="151"/>
      <c r="H40" s="155"/>
      <c r="I40" s="2"/>
      <c r="J40" s="156" t="s">
        <v>55</v>
      </c>
      <c r="K40" s="156"/>
      <c r="L40" s="157">
        <f>L10</f>
        <v>0</v>
      </c>
      <c r="M40" s="158"/>
      <c r="N40" s="159"/>
      <c r="O40" s="61"/>
      <c r="P40" s="83" t="s">
        <v>48</v>
      </c>
      <c r="Q40" s="81">
        <f>Q10</f>
        <v>0</v>
      </c>
      <c r="R40" s="5"/>
      <c r="S40" s="6"/>
    </row>
    <row r="41" spans="1:19" ht="21" customHeight="1" thickBot="1">
      <c r="A41" s="2"/>
      <c r="B41" s="148"/>
      <c r="C41" s="148"/>
      <c r="D41" s="152"/>
      <c r="E41" s="153"/>
      <c r="F41" s="153"/>
      <c r="G41" s="154"/>
      <c r="H41" s="155"/>
      <c r="I41" s="2"/>
      <c r="J41" s="156"/>
      <c r="K41" s="156"/>
      <c r="L41" s="160"/>
      <c r="M41" s="161"/>
      <c r="N41" s="162"/>
      <c r="O41" s="74"/>
      <c r="P41" s="84" t="s">
        <v>44</v>
      </c>
      <c r="Q41" s="87">
        <f>Q11</f>
        <v>0</v>
      </c>
      <c r="S41" s="6"/>
    </row>
    <row r="42" spans="1:19" ht="15" customHeight="1" thickBot="1">
      <c r="A42" s="2"/>
      <c r="B42" s="30"/>
      <c r="C42" s="30"/>
      <c r="D42" s="30"/>
      <c r="E42" s="30"/>
      <c r="F42" s="30"/>
      <c r="G42" s="30"/>
      <c r="H42" s="72"/>
      <c r="I42" s="2"/>
      <c r="J42" s="2"/>
      <c r="K42" s="62"/>
      <c r="L42" s="74"/>
      <c r="M42" s="74"/>
      <c r="N42" s="74"/>
      <c r="O42" s="74"/>
      <c r="P42" s="2"/>
      <c r="Q42" s="2"/>
      <c r="S42" s="6"/>
    </row>
    <row r="43" spans="1:19" ht="30" customHeight="1">
      <c r="A43" s="2"/>
      <c r="B43" s="163" t="s">
        <v>11</v>
      </c>
      <c r="C43" s="164"/>
      <c r="D43" s="164" t="s">
        <v>12</v>
      </c>
      <c r="E43" s="164"/>
      <c r="F43" s="164" t="s">
        <v>13</v>
      </c>
      <c r="G43" s="164"/>
      <c r="H43" s="164"/>
      <c r="I43" s="164"/>
      <c r="J43" s="73" t="s">
        <v>14</v>
      </c>
      <c r="K43" s="165" t="s">
        <v>15</v>
      </c>
      <c r="L43" s="166"/>
      <c r="M43" s="165" t="s">
        <v>16</v>
      </c>
      <c r="N43" s="166"/>
      <c r="O43" s="145" t="s">
        <v>17</v>
      </c>
      <c r="P43" s="146"/>
      <c r="Q43" s="147"/>
      <c r="R43" s="33"/>
      <c r="S43" s="6"/>
    </row>
    <row r="44" spans="1:19" ht="39.950000000000003" customHeight="1">
      <c r="A44" s="5">
        <v>1</v>
      </c>
      <c r="B44" s="131" t="str">
        <f t="shared" ref="B44:B51" si="1">IF(ISBLANK(B14),"",B14)</f>
        <v/>
      </c>
      <c r="C44" s="132"/>
      <c r="D44" s="133" t="str">
        <f t="shared" ref="D44:D51" si="2">IF(ISBLANK(D14),"",D14)</f>
        <v/>
      </c>
      <c r="E44" s="134"/>
      <c r="F44" s="135" t="str">
        <f t="shared" ref="F44:F51" si="3">IF(ISBLANK(F14),"",F14)</f>
        <v/>
      </c>
      <c r="G44" s="136"/>
      <c r="H44" s="136"/>
      <c r="I44" s="137"/>
      <c r="J44" s="63" t="str">
        <f>IF(ISBLANK(J14),"",J14)</f>
        <v/>
      </c>
      <c r="K44" s="138">
        <f t="shared" ref="K44:K51" si="4">K14</f>
        <v>0</v>
      </c>
      <c r="L44" s="139"/>
      <c r="M44" s="140">
        <f>M14</f>
        <v>0</v>
      </c>
      <c r="N44" s="141"/>
      <c r="O44" s="142" t="str">
        <f t="shared" ref="O44:O51" si="5">IF(ISBLANK(O14),"",O14)</f>
        <v/>
      </c>
      <c r="P44" s="143"/>
      <c r="Q44" s="144"/>
      <c r="R44" s="64"/>
    </row>
    <row r="45" spans="1:19" ht="39.950000000000003" customHeight="1">
      <c r="A45" s="5">
        <v>2</v>
      </c>
      <c r="B45" s="131" t="str">
        <f t="shared" si="1"/>
        <v/>
      </c>
      <c r="C45" s="132"/>
      <c r="D45" s="133" t="str">
        <f t="shared" si="2"/>
        <v/>
      </c>
      <c r="E45" s="134"/>
      <c r="F45" s="135" t="str">
        <f t="shared" si="3"/>
        <v/>
      </c>
      <c r="G45" s="136"/>
      <c r="H45" s="136"/>
      <c r="I45" s="137"/>
      <c r="J45" s="63" t="str">
        <f t="shared" ref="J45:J51" si="6">IF(ISBLANK(J15),"",J15)</f>
        <v/>
      </c>
      <c r="K45" s="138">
        <f t="shared" si="4"/>
        <v>0</v>
      </c>
      <c r="L45" s="139"/>
      <c r="M45" s="140">
        <f t="shared" ref="M45:M51" si="7">M15</f>
        <v>0</v>
      </c>
      <c r="N45" s="141"/>
      <c r="O45" s="142" t="str">
        <f t="shared" si="5"/>
        <v/>
      </c>
      <c r="P45" s="143"/>
      <c r="Q45" s="144"/>
      <c r="R45" s="64"/>
    </row>
    <row r="46" spans="1:19" ht="39.950000000000003" customHeight="1">
      <c r="A46" s="5">
        <v>3</v>
      </c>
      <c r="B46" s="131" t="str">
        <f t="shared" si="1"/>
        <v/>
      </c>
      <c r="C46" s="132"/>
      <c r="D46" s="133" t="str">
        <f t="shared" si="2"/>
        <v/>
      </c>
      <c r="E46" s="134"/>
      <c r="F46" s="135" t="str">
        <f t="shared" si="3"/>
        <v/>
      </c>
      <c r="G46" s="136"/>
      <c r="H46" s="136"/>
      <c r="I46" s="137"/>
      <c r="J46" s="63" t="str">
        <f t="shared" si="6"/>
        <v/>
      </c>
      <c r="K46" s="138">
        <f t="shared" si="4"/>
        <v>0</v>
      </c>
      <c r="L46" s="139"/>
      <c r="M46" s="140">
        <f t="shared" si="7"/>
        <v>0</v>
      </c>
      <c r="N46" s="141"/>
      <c r="O46" s="142" t="str">
        <f t="shared" si="5"/>
        <v/>
      </c>
      <c r="P46" s="143"/>
      <c r="Q46" s="144"/>
      <c r="R46" s="64"/>
    </row>
    <row r="47" spans="1:19" ht="39.950000000000003" customHeight="1">
      <c r="A47" s="5">
        <v>4</v>
      </c>
      <c r="B47" s="131" t="str">
        <f t="shared" si="1"/>
        <v/>
      </c>
      <c r="C47" s="132"/>
      <c r="D47" s="133" t="str">
        <f t="shared" si="2"/>
        <v/>
      </c>
      <c r="E47" s="134"/>
      <c r="F47" s="135" t="str">
        <f t="shared" si="3"/>
        <v/>
      </c>
      <c r="G47" s="136"/>
      <c r="H47" s="136"/>
      <c r="I47" s="137"/>
      <c r="J47" s="63" t="str">
        <f t="shared" si="6"/>
        <v/>
      </c>
      <c r="K47" s="138">
        <f t="shared" si="4"/>
        <v>0</v>
      </c>
      <c r="L47" s="139"/>
      <c r="M47" s="140">
        <f t="shared" si="7"/>
        <v>0</v>
      </c>
      <c r="N47" s="141"/>
      <c r="O47" s="142" t="str">
        <f t="shared" si="5"/>
        <v/>
      </c>
      <c r="P47" s="143"/>
      <c r="Q47" s="144"/>
      <c r="R47" s="64"/>
    </row>
    <row r="48" spans="1:19" ht="39.950000000000003" customHeight="1">
      <c r="A48" s="5">
        <v>5</v>
      </c>
      <c r="B48" s="131" t="str">
        <f t="shared" si="1"/>
        <v/>
      </c>
      <c r="C48" s="132"/>
      <c r="D48" s="133" t="str">
        <f t="shared" si="2"/>
        <v/>
      </c>
      <c r="E48" s="134"/>
      <c r="F48" s="135" t="str">
        <f t="shared" si="3"/>
        <v/>
      </c>
      <c r="G48" s="136"/>
      <c r="H48" s="136"/>
      <c r="I48" s="137"/>
      <c r="J48" s="63" t="str">
        <f t="shared" si="6"/>
        <v/>
      </c>
      <c r="K48" s="138">
        <f t="shared" si="4"/>
        <v>0</v>
      </c>
      <c r="L48" s="139"/>
      <c r="M48" s="140">
        <f t="shared" si="7"/>
        <v>0</v>
      </c>
      <c r="N48" s="141"/>
      <c r="O48" s="142" t="str">
        <f t="shared" si="5"/>
        <v/>
      </c>
      <c r="P48" s="143"/>
      <c r="Q48" s="144"/>
      <c r="R48" s="64"/>
    </row>
    <row r="49" spans="1:18" ht="39.950000000000003" customHeight="1">
      <c r="A49" s="5">
        <v>6</v>
      </c>
      <c r="B49" s="131" t="str">
        <f t="shared" si="1"/>
        <v/>
      </c>
      <c r="C49" s="132"/>
      <c r="D49" s="133" t="str">
        <f t="shared" si="2"/>
        <v/>
      </c>
      <c r="E49" s="134"/>
      <c r="F49" s="135" t="str">
        <f t="shared" si="3"/>
        <v/>
      </c>
      <c r="G49" s="136"/>
      <c r="H49" s="136"/>
      <c r="I49" s="137"/>
      <c r="J49" s="63" t="str">
        <f t="shared" si="6"/>
        <v/>
      </c>
      <c r="K49" s="138">
        <f t="shared" si="4"/>
        <v>0</v>
      </c>
      <c r="L49" s="139"/>
      <c r="M49" s="140">
        <f t="shared" si="7"/>
        <v>0</v>
      </c>
      <c r="N49" s="141"/>
      <c r="O49" s="142" t="str">
        <f t="shared" si="5"/>
        <v/>
      </c>
      <c r="P49" s="143"/>
      <c r="Q49" s="144"/>
      <c r="R49" s="64"/>
    </row>
    <row r="50" spans="1:18" ht="39.950000000000003" customHeight="1">
      <c r="A50" s="5">
        <v>7</v>
      </c>
      <c r="B50" s="131" t="str">
        <f t="shared" si="1"/>
        <v/>
      </c>
      <c r="C50" s="132"/>
      <c r="D50" s="133" t="str">
        <f t="shared" si="2"/>
        <v/>
      </c>
      <c r="E50" s="134"/>
      <c r="F50" s="135" t="str">
        <f t="shared" si="3"/>
        <v/>
      </c>
      <c r="G50" s="136"/>
      <c r="H50" s="136"/>
      <c r="I50" s="137"/>
      <c r="J50" s="63" t="str">
        <f t="shared" si="6"/>
        <v/>
      </c>
      <c r="K50" s="138">
        <f t="shared" si="4"/>
        <v>0</v>
      </c>
      <c r="L50" s="139"/>
      <c r="M50" s="140">
        <f t="shared" si="7"/>
        <v>0</v>
      </c>
      <c r="N50" s="141"/>
      <c r="O50" s="142" t="str">
        <f t="shared" si="5"/>
        <v/>
      </c>
      <c r="P50" s="143"/>
      <c r="Q50" s="144"/>
      <c r="R50" s="64"/>
    </row>
    <row r="51" spans="1:18" ht="39.950000000000003" customHeight="1" thickBot="1">
      <c r="A51" s="5">
        <v>8</v>
      </c>
      <c r="B51" s="120" t="str">
        <f t="shared" si="1"/>
        <v/>
      </c>
      <c r="C51" s="121"/>
      <c r="D51" s="122" t="str">
        <f t="shared" si="2"/>
        <v/>
      </c>
      <c r="E51" s="123"/>
      <c r="F51" s="124" t="str">
        <f t="shared" si="3"/>
        <v/>
      </c>
      <c r="G51" s="124"/>
      <c r="H51" s="124"/>
      <c r="I51" s="124"/>
      <c r="J51" s="65" t="str">
        <f t="shared" si="6"/>
        <v/>
      </c>
      <c r="K51" s="125">
        <f t="shared" si="4"/>
        <v>0</v>
      </c>
      <c r="L51" s="125"/>
      <c r="M51" s="126">
        <f t="shared" si="7"/>
        <v>0</v>
      </c>
      <c r="N51" s="127"/>
      <c r="O51" s="128" t="str">
        <f t="shared" si="5"/>
        <v/>
      </c>
      <c r="P51" s="129"/>
      <c r="Q51" s="130"/>
      <c r="R51" s="64"/>
    </row>
    <row r="52" spans="1:18" ht="30" customHeight="1" thickBot="1">
      <c r="B52" s="101"/>
      <c r="C52" s="101"/>
      <c r="I52" s="37" t="s">
        <v>18</v>
      </c>
      <c r="J52" s="38"/>
      <c r="K52" s="102">
        <f>SUM(M44:N51)</f>
        <v>0</v>
      </c>
      <c r="L52" s="103"/>
      <c r="M52" s="103"/>
      <c r="N52" s="104"/>
      <c r="O52" s="39"/>
    </row>
    <row r="53" spans="1:18" ht="30" customHeight="1" thickBot="1">
      <c r="B53" s="100" t="s">
        <v>60</v>
      </c>
      <c r="I53" s="37" t="s">
        <v>19</v>
      </c>
      <c r="J53" s="40">
        <v>0.1</v>
      </c>
      <c r="K53" s="102">
        <f>ROUND(K52*J53,0)</f>
        <v>0</v>
      </c>
      <c r="L53" s="103"/>
      <c r="M53" s="103"/>
      <c r="N53" s="104"/>
      <c r="O53" s="39"/>
    </row>
    <row r="54" spans="1:18" ht="30" customHeight="1" thickBot="1">
      <c r="B54" s="100" t="s">
        <v>61</v>
      </c>
      <c r="I54" s="41" t="s">
        <v>20</v>
      </c>
      <c r="J54" s="42"/>
      <c r="K54" s="105">
        <f>SUM(K52,K53)</f>
        <v>0</v>
      </c>
      <c r="L54" s="106"/>
      <c r="M54" s="106"/>
      <c r="N54" s="107"/>
      <c r="O54" s="43"/>
    </row>
    <row r="55" spans="1:18" ht="15" customHeight="1" thickBot="1">
      <c r="L55" s="42"/>
      <c r="M55" s="44"/>
      <c r="N55" s="44"/>
      <c r="O55" s="44"/>
      <c r="P55" s="44"/>
    </row>
    <row r="56" spans="1:18">
      <c r="B56" s="108" t="s">
        <v>21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  <c r="R56" s="45"/>
    </row>
    <row r="57" spans="1:18">
      <c r="B57" s="111" t="str">
        <f>IF(ISBLANK(B27),"",B27)</f>
        <v/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46"/>
    </row>
    <row r="58" spans="1:18"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6"/>
      <c r="R58" s="46"/>
    </row>
    <row r="59" spans="1:18" ht="20.25" thickBot="1"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9"/>
      <c r="R59" s="46"/>
    </row>
    <row r="60" spans="1:18">
      <c r="Q60" s="99" t="str">
        <f>Q30</f>
        <v>2023.10.17最終更新</v>
      </c>
    </row>
  </sheetData>
  <sheetProtection sheet="1" objects="1" scenarios="1"/>
  <mergeCells count="153">
    <mergeCell ref="B7:C8"/>
    <mergeCell ref="D7:G8"/>
    <mergeCell ref="K7:N7"/>
    <mergeCell ref="K8:N8"/>
    <mergeCell ref="B2:H2"/>
    <mergeCell ref="B3:F3"/>
    <mergeCell ref="J3:N3"/>
    <mergeCell ref="J4:N4"/>
    <mergeCell ref="J5:N5"/>
    <mergeCell ref="J6:N6"/>
    <mergeCell ref="H7:I8"/>
    <mergeCell ref="O13:Q13"/>
    <mergeCell ref="B14:C14"/>
    <mergeCell ref="D14:E14"/>
    <mergeCell ref="F14:I14"/>
    <mergeCell ref="K14:L14"/>
    <mergeCell ref="M14:N14"/>
    <mergeCell ref="O14:Q14"/>
    <mergeCell ref="B10:C11"/>
    <mergeCell ref="D10:G11"/>
    <mergeCell ref="H10:H11"/>
    <mergeCell ref="J10:K11"/>
    <mergeCell ref="L10:N11"/>
    <mergeCell ref="B13:C13"/>
    <mergeCell ref="D13:E13"/>
    <mergeCell ref="F13:I13"/>
    <mergeCell ref="K13:L13"/>
    <mergeCell ref="M13:N13"/>
    <mergeCell ref="B16:C16"/>
    <mergeCell ref="D16:E16"/>
    <mergeCell ref="F16:I16"/>
    <mergeCell ref="K16:L16"/>
    <mergeCell ref="M16:N16"/>
    <mergeCell ref="O16:Q16"/>
    <mergeCell ref="B15:C15"/>
    <mergeCell ref="D15:E15"/>
    <mergeCell ref="F15:I15"/>
    <mergeCell ref="K15:L15"/>
    <mergeCell ref="M15:N15"/>
    <mergeCell ref="O15:Q15"/>
    <mergeCell ref="B18:C18"/>
    <mergeCell ref="D18:E18"/>
    <mergeCell ref="F18:I18"/>
    <mergeCell ref="K18:L18"/>
    <mergeCell ref="M18:N18"/>
    <mergeCell ref="O18:Q18"/>
    <mergeCell ref="B17:C17"/>
    <mergeCell ref="D17:E17"/>
    <mergeCell ref="F17:I17"/>
    <mergeCell ref="K17:L17"/>
    <mergeCell ref="M17:N17"/>
    <mergeCell ref="O17:Q17"/>
    <mergeCell ref="B20:C20"/>
    <mergeCell ref="D20:E20"/>
    <mergeCell ref="F20:I20"/>
    <mergeCell ref="K20:L20"/>
    <mergeCell ref="M20:N20"/>
    <mergeCell ref="O20:Q20"/>
    <mergeCell ref="B19:C19"/>
    <mergeCell ref="D19:E19"/>
    <mergeCell ref="F19:I19"/>
    <mergeCell ref="K19:L19"/>
    <mergeCell ref="M19:N19"/>
    <mergeCell ref="O19:Q19"/>
    <mergeCell ref="B22:C22"/>
    <mergeCell ref="K22:N22"/>
    <mergeCell ref="K23:N23"/>
    <mergeCell ref="K24:N24"/>
    <mergeCell ref="B26:Q26"/>
    <mergeCell ref="B27:Q29"/>
    <mergeCell ref="B21:C21"/>
    <mergeCell ref="D21:E21"/>
    <mergeCell ref="F21:I21"/>
    <mergeCell ref="K21:L21"/>
    <mergeCell ref="M21:N21"/>
    <mergeCell ref="O21:Q21"/>
    <mergeCell ref="B37:C38"/>
    <mergeCell ref="D37:G38"/>
    <mergeCell ref="K37:N37"/>
    <mergeCell ref="K38:N38"/>
    <mergeCell ref="B32:H32"/>
    <mergeCell ref="B33:F33"/>
    <mergeCell ref="J33:N33"/>
    <mergeCell ref="J34:N34"/>
    <mergeCell ref="J35:N35"/>
    <mergeCell ref="B36:I36"/>
    <mergeCell ref="J36:N36"/>
    <mergeCell ref="H37:I38"/>
    <mergeCell ref="O43:Q43"/>
    <mergeCell ref="B44:C44"/>
    <mergeCell ref="D44:E44"/>
    <mergeCell ref="F44:I44"/>
    <mergeCell ref="K44:L44"/>
    <mergeCell ref="M44:N44"/>
    <mergeCell ref="O44:Q44"/>
    <mergeCell ref="B40:C41"/>
    <mergeCell ref="D40:G41"/>
    <mergeCell ref="H40:H41"/>
    <mergeCell ref="J40:K41"/>
    <mergeCell ref="L40:N41"/>
    <mergeCell ref="B43:C43"/>
    <mergeCell ref="D43:E43"/>
    <mergeCell ref="F43:I43"/>
    <mergeCell ref="K43:L43"/>
    <mergeCell ref="M43:N43"/>
    <mergeCell ref="B46:C46"/>
    <mergeCell ref="D46:E46"/>
    <mergeCell ref="F46:I46"/>
    <mergeCell ref="K46:L46"/>
    <mergeCell ref="M46:N46"/>
    <mergeCell ref="O46:Q46"/>
    <mergeCell ref="B45:C45"/>
    <mergeCell ref="D45:E45"/>
    <mergeCell ref="F45:I45"/>
    <mergeCell ref="K45:L45"/>
    <mergeCell ref="M45:N45"/>
    <mergeCell ref="O45:Q45"/>
    <mergeCell ref="B48:C48"/>
    <mergeCell ref="D48:E48"/>
    <mergeCell ref="F48:I48"/>
    <mergeCell ref="K48:L48"/>
    <mergeCell ref="M48:N48"/>
    <mergeCell ref="O48:Q48"/>
    <mergeCell ref="B47:C47"/>
    <mergeCell ref="D47:E47"/>
    <mergeCell ref="F47:I47"/>
    <mergeCell ref="K47:L47"/>
    <mergeCell ref="M47:N47"/>
    <mergeCell ref="O47:Q47"/>
    <mergeCell ref="B50:C50"/>
    <mergeCell ref="D50:E50"/>
    <mergeCell ref="F50:I50"/>
    <mergeCell ref="K50:L50"/>
    <mergeCell ref="M50:N50"/>
    <mergeCell ref="O50:Q50"/>
    <mergeCell ref="B49:C49"/>
    <mergeCell ref="D49:E49"/>
    <mergeCell ref="F49:I49"/>
    <mergeCell ref="K49:L49"/>
    <mergeCell ref="M49:N49"/>
    <mergeCell ref="O49:Q49"/>
    <mergeCell ref="B52:C52"/>
    <mergeCell ref="K52:N52"/>
    <mergeCell ref="K53:N53"/>
    <mergeCell ref="K54:N54"/>
    <mergeCell ref="B56:Q56"/>
    <mergeCell ref="B57:Q59"/>
    <mergeCell ref="B51:C51"/>
    <mergeCell ref="D51:E51"/>
    <mergeCell ref="F51:I51"/>
    <mergeCell ref="K51:L51"/>
    <mergeCell ref="M51:N51"/>
    <mergeCell ref="O51:Q51"/>
  </mergeCells>
  <phoneticPr fontId="3"/>
  <printOptions horizontalCentered="1" verticalCentered="1"/>
  <pageMargins left="0" right="0" top="0" bottom="0" header="0" footer="0"/>
  <pageSetup paperSize="9" scale="62" fitToHeight="0" orientation="landscape" horizontalDpi="300" verticalDpi="300" r:id="rId1"/>
  <rowBreaks count="1" manualBreakCount="1">
    <brk id="30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rgb="FFFFFF00"/>
    <pageSetUpPr fitToPage="1"/>
  </sheetPr>
  <dimension ref="A2:V60"/>
  <sheetViews>
    <sheetView showGridLines="0" showZeros="0" view="pageBreakPreview" zoomScale="60" zoomScaleNormal="70" zoomScalePageLayoutView="55" workbookViewId="0">
      <selection activeCell="F20" sqref="F20:I20"/>
    </sheetView>
  </sheetViews>
  <sheetFormatPr defaultColWidth="11.5546875" defaultRowHeight="19.5"/>
  <cols>
    <col min="1" max="1" width="6.33203125" style="1" customWidth="1"/>
    <col min="2" max="5" width="8.5546875" style="1" customWidth="1"/>
    <col min="6" max="7" width="14.77734375" style="1" customWidth="1"/>
    <col min="8" max="8" width="11.21875" style="1" customWidth="1"/>
    <col min="9" max="9" width="9.44140625" style="1" customWidth="1"/>
    <col min="10" max="10" width="11.21875" style="1" customWidth="1"/>
    <col min="11" max="13" width="8.5546875" style="1" customWidth="1"/>
    <col min="14" max="14" width="14.77734375" style="1" customWidth="1"/>
    <col min="15" max="15" width="2.33203125" style="1" customWidth="1"/>
    <col min="16" max="16" width="14.88671875" style="1" customWidth="1"/>
    <col min="17" max="17" width="25.77734375" style="1" customWidth="1"/>
    <col min="18" max="18" width="6.33203125" style="2" customWidth="1"/>
    <col min="19" max="19" width="11.44140625" style="1" customWidth="1"/>
    <col min="20" max="16384" width="11.5546875" style="1"/>
  </cols>
  <sheetData>
    <row r="2" spans="1:19" ht="39.950000000000003" customHeight="1" thickBot="1">
      <c r="A2" s="2"/>
      <c r="B2" s="175" t="s">
        <v>0</v>
      </c>
      <c r="C2" s="175"/>
      <c r="D2" s="175"/>
      <c r="E2" s="175"/>
      <c r="F2" s="175"/>
      <c r="G2" s="175"/>
      <c r="H2" s="175"/>
      <c r="I2" s="3"/>
      <c r="J2" s="3"/>
      <c r="K2" s="3"/>
      <c r="L2" s="3"/>
      <c r="M2" s="3"/>
      <c r="N2" s="3"/>
      <c r="O2" s="3"/>
      <c r="Q2" s="4"/>
      <c r="R2" s="5"/>
      <c r="S2" s="6"/>
    </row>
    <row r="3" spans="1:19" ht="30" customHeight="1">
      <c r="A3" s="2"/>
      <c r="B3" s="176" t="s">
        <v>1</v>
      </c>
      <c r="C3" s="176"/>
      <c r="D3" s="176"/>
      <c r="E3" s="176"/>
      <c r="F3" s="176"/>
      <c r="H3" s="7"/>
      <c r="I3" s="7"/>
      <c r="J3" s="310" t="s">
        <v>29</v>
      </c>
      <c r="K3" s="311"/>
      <c r="L3" s="311"/>
      <c r="M3" s="311"/>
      <c r="N3" s="312"/>
      <c r="P3" s="8" t="s">
        <v>2</v>
      </c>
      <c r="Q3" s="9">
        <v>44936</v>
      </c>
      <c r="R3" s="10"/>
      <c r="S3" s="6"/>
    </row>
    <row r="4" spans="1:19" ht="30" customHeight="1">
      <c r="A4" s="2"/>
      <c r="B4" s="11" t="s">
        <v>3</v>
      </c>
      <c r="C4" s="11"/>
      <c r="D4" s="11"/>
      <c r="E4" s="11"/>
      <c r="F4" s="11"/>
      <c r="G4" s="7"/>
      <c r="H4" s="7"/>
      <c r="I4" s="7"/>
      <c r="J4" s="313" t="s">
        <v>25</v>
      </c>
      <c r="K4" s="314"/>
      <c r="L4" s="314"/>
      <c r="M4" s="314"/>
      <c r="N4" s="315"/>
      <c r="O4" s="2"/>
      <c r="P4" s="12" t="s">
        <v>4</v>
      </c>
      <c r="Q4" s="66">
        <v>1</v>
      </c>
      <c r="R4" s="13"/>
      <c r="S4" s="6" t="s">
        <v>59</v>
      </c>
    </row>
    <row r="5" spans="1:19" ht="30" customHeight="1" thickBot="1">
      <c r="A5" s="2"/>
      <c r="B5" s="7" t="s">
        <v>5</v>
      </c>
      <c r="C5" s="7"/>
      <c r="D5" s="7"/>
      <c r="E5" s="7"/>
      <c r="F5" s="7"/>
      <c r="J5" s="313" t="s">
        <v>26</v>
      </c>
      <c r="K5" s="314"/>
      <c r="L5" s="314"/>
      <c r="M5" s="314"/>
      <c r="N5" s="315"/>
      <c r="O5" s="14"/>
      <c r="P5" s="15" t="s">
        <v>6</v>
      </c>
      <c r="Q5" s="67" t="s">
        <v>30</v>
      </c>
      <c r="R5" s="16"/>
      <c r="S5" s="6"/>
    </row>
    <row r="6" spans="1:19" s="21" customFormat="1" ht="30" customHeight="1" thickBot="1">
      <c r="A6" s="2"/>
      <c r="B6" s="17"/>
      <c r="C6" s="17"/>
      <c r="D6" s="17"/>
      <c r="E6" s="17"/>
      <c r="F6" s="17"/>
      <c r="G6" s="17"/>
      <c r="H6" s="17"/>
      <c r="I6" s="17"/>
      <c r="J6" s="313"/>
      <c r="K6" s="314"/>
      <c r="L6" s="314"/>
      <c r="M6" s="314"/>
      <c r="N6" s="315"/>
      <c r="O6" s="14"/>
      <c r="P6" s="18" t="s">
        <v>7</v>
      </c>
      <c r="Q6" s="19"/>
      <c r="R6" s="20"/>
    </row>
    <row r="7" spans="1:19" s="21" customFormat="1" ht="21.95" customHeight="1">
      <c r="A7" s="2"/>
      <c r="B7" s="236" t="s">
        <v>56</v>
      </c>
      <c r="C7" s="236"/>
      <c r="D7" s="238">
        <f>K24</f>
        <v>203232</v>
      </c>
      <c r="E7" s="238"/>
      <c r="F7" s="238"/>
      <c r="G7" s="238"/>
      <c r="H7" s="250" t="s">
        <v>62</v>
      </c>
      <c r="I7" s="251"/>
      <c r="J7" s="68" t="s">
        <v>8</v>
      </c>
      <c r="K7" s="306" t="s">
        <v>28</v>
      </c>
      <c r="L7" s="306"/>
      <c r="M7" s="306"/>
      <c r="N7" s="308"/>
      <c r="O7" s="22"/>
      <c r="P7" s="78" t="s">
        <v>49</v>
      </c>
      <c r="Q7" s="76" t="s">
        <v>51</v>
      </c>
      <c r="R7" s="23"/>
      <c r="S7" s="17"/>
    </row>
    <row r="8" spans="1:19" ht="21.95" customHeight="1" thickBot="1">
      <c r="A8" s="2"/>
      <c r="B8" s="237"/>
      <c r="C8" s="237"/>
      <c r="D8" s="239"/>
      <c r="E8" s="239"/>
      <c r="F8" s="239"/>
      <c r="G8" s="239"/>
      <c r="H8" s="250"/>
      <c r="I8" s="251"/>
      <c r="J8" s="69" t="s">
        <v>9</v>
      </c>
      <c r="K8" s="307" t="s">
        <v>27</v>
      </c>
      <c r="L8" s="307"/>
      <c r="M8" s="307"/>
      <c r="N8" s="309"/>
      <c r="O8" s="24"/>
      <c r="P8" s="80" t="s">
        <v>50</v>
      </c>
      <c r="Q8" s="77" t="s">
        <v>46</v>
      </c>
      <c r="R8" s="23"/>
    </row>
    <row r="9" spans="1:19" ht="21.95" customHeight="1" thickBot="1">
      <c r="A9" s="2"/>
      <c r="B9" s="7"/>
      <c r="C9" s="25"/>
      <c r="D9" s="25"/>
      <c r="E9" s="25"/>
      <c r="F9" s="25"/>
      <c r="G9" s="25"/>
      <c r="H9" s="25"/>
      <c r="I9" s="26"/>
      <c r="O9" s="24"/>
      <c r="P9" s="83" t="s">
        <v>63</v>
      </c>
      <c r="Q9" s="82" t="s">
        <v>52</v>
      </c>
      <c r="R9" s="27"/>
      <c r="S9" s="6"/>
    </row>
    <row r="10" spans="1:19" ht="21" customHeight="1">
      <c r="A10" s="2"/>
      <c r="B10" s="222" t="s">
        <v>10</v>
      </c>
      <c r="C10" s="222"/>
      <c r="D10" s="294" t="s">
        <v>31</v>
      </c>
      <c r="E10" s="295"/>
      <c r="F10" s="295"/>
      <c r="G10" s="296"/>
      <c r="H10" s="155"/>
      <c r="J10" s="229" t="s">
        <v>54</v>
      </c>
      <c r="K10" s="229"/>
      <c r="L10" s="300" t="s">
        <v>32</v>
      </c>
      <c r="M10" s="301"/>
      <c r="N10" s="302"/>
      <c r="O10" s="28"/>
      <c r="P10" s="83" t="s">
        <v>48</v>
      </c>
      <c r="Q10" s="85" t="s">
        <v>45</v>
      </c>
      <c r="R10" s="5"/>
      <c r="S10" s="6"/>
    </row>
    <row r="11" spans="1:19" ht="21" customHeight="1" thickBot="1">
      <c r="A11" s="2"/>
      <c r="B11" s="222"/>
      <c r="C11" s="222"/>
      <c r="D11" s="297"/>
      <c r="E11" s="298"/>
      <c r="F11" s="298"/>
      <c r="G11" s="299"/>
      <c r="H11" s="155"/>
      <c r="J11" s="229"/>
      <c r="K11" s="229"/>
      <c r="L11" s="303"/>
      <c r="M11" s="304"/>
      <c r="N11" s="305"/>
      <c r="O11" s="24"/>
      <c r="P11" s="84" t="s">
        <v>44</v>
      </c>
      <c r="Q11" s="86" t="s">
        <v>47</v>
      </c>
      <c r="S11" s="6"/>
    </row>
    <row r="12" spans="1:19" ht="15" customHeight="1" thickBot="1">
      <c r="A12" s="2"/>
      <c r="B12" s="29"/>
      <c r="C12" s="29"/>
      <c r="D12" s="30"/>
      <c r="E12" s="30"/>
      <c r="F12" s="30"/>
      <c r="G12" s="30"/>
      <c r="H12" s="16"/>
      <c r="K12" s="31"/>
      <c r="L12" s="17"/>
      <c r="M12" s="17"/>
      <c r="N12" s="17"/>
      <c r="O12" s="24"/>
      <c r="S12" s="6"/>
    </row>
    <row r="13" spans="1:19" ht="30" customHeight="1">
      <c r="A13" s="2"/>
      <c r="B13" s="163" t="s">
        <v>11</v>
      </c>
      <c r="C13" s="164"/>
      <c r="D13" s="164" t="s">
        <v>12</v>
      </c>
      <c r="E13" s="164"/>
      <c r="F13" s="164" t="s">
        <v>13</v>
      </c>
      <c r="G13" s="164"/>
      <c r="H13" s="164"/>
      <c r="I13" s="164"/>
      <c r="J13" s="32" t="s">
        <v>14</v>
      </c>
      <c r="K13" s="165" t="s">
        <v>15</v>
      </c>
      <c r="L13" s="166"/>
      <c r="M13" s="165" t="s">
        <v>16</v>
      </c>
      <c r="N13" s="166"/>
      <c r="O13" s="145" t="s">
        <v>17</v>
      </c>
      <c r="P13" s="146"/>
      <c r="Q13" s="147"/>
      <c r="R13" s="33"/>
      <c r="S13" s="6"/>
    </row>
    <row r="14" spans="1:19" ht="39.950000000000003" customHeight="1">
      <c r="A14" s="5">
        <v>1</v>
      </c>
      <c r="B14" s="280" t="s">
        <v>33</v>
      </c>
      <c r="C14" s="281"/>
      <c r="D14" s="282" t="s">
        <v>34</v>
      </c>
      <c r="E14" s="283"/>
      <c r="F14" s="284" t="s">
        <v>43</v>
      </c>
      <c r="G14" s="285"/>
      <c r="H14" s="285"/>
      <c r="I14" s="286"/>
      <c r="J14" s="34">
        <v>100</v>
      </c>
      <c r="K14" s="292">
        <v>1500</v>
      </c>
      <c r="L14" s="293"/>
      <c r="M14" s="140">
        <f>ROUND(J14*K14,0)</f>
        <v>150000</v>
      </c>
      <c r="N14" s="141"/>
      <c r="O14" s="289"/>
      <c r="P14" s="290"/>
      <c r="Q14" s="291"/>
      <c r="R14" s="35"/>
    </row>
    <row r="15" spans="1:19" ht="39.950000000000003" customHeight="1">
      <c r="A15" s="5">
        <v>2</v>
      </c>
      <c r="B15" s="280" t="s">
        <v>42</v>
      </c>
      <c r="C15" s="281"/>
      <c r="D15" s="282" t="s">
        <v>39</v>
      </c>
      <c r="E15" s="283"/>
      <c r="F15" s="284" t="s">
        <v>36</v>
      </c>
      <c r="G15" s="285"/>
      <c r="H15" s="285"/>
      <c r="I15" s="286"/>
      <c r="J15" s="34">
        <v>25</v>
      </c>
      <c r="K15" s="287">
        <v>520.23</v>
      </c>
      <c r="L15" s="288"/>
      <c r="M15" s="140">
        <f t="shared" ref="M15:M21" si="0">ROUND(J15*K15,0)</f>
        <v>13006</v>
      </c>
      <c r="N15" s="141"/>
      <c r="O15" s="289"/>
      <c r="P15" s="290"/>
      <c r="Q15" s="291"/>
      <c r="R15" s="35"/>
    </row>
    <row r="16" spans="1:19" ht="39.950000000000003" customHeight="1">
      <c r="A16" s="5">
        <v>3</v>
      </c>
      <c r="B16" s="280" t="s">
        <v>41</v>
      </c>
      <c r="C16" s="281"/>
      <c r="D16" s="282" t="s">
        <v>35</v>
      </c>
      <c r="E16" s="283"/>
      <c r="F16" s="284" t="s">
        <v>37</v>
      </c>
      <c r="G16" s="285"/>
      <c r="H16" s="285"/>
      <c r="I16" s="286"/>
      <c r="J16" s="34">
        <v>200</v>
      </c>
      <c r="K16" s="287">
        <v>100</v>
      </c>
      <c r="L16" s="288"/>
      <c r="M16" s="140">
        <f>ROUND(J16*K16,0)</f>
        <v>20000</v>
      </c>
      <c r="N16" s="141"/>
      <c r="O16" s="289"/>
      <c r="P16" s="290"/>
      <c r="Q16" s="291"/>
      <c r="R16" s="35"/>
    </row>
    <row r="17" spans="1:22" ht="39.950000000000003" customHeight="1">
      <c r="A17" s="5">
        <v>4</v>
      </c>
      <c r="B17" s="280" t="s">
        <v>41</v>
      </c>
      <c r="C17" s="281"/>
      <c r="D17" s="282" t="s">
        <v>40</v>
      </c>
      <c r="E17" s="283"/>
      <c r="F17" s="284" t="s">
        <v>38</v>
      </c>
      <c r="G17" s="285"/>
      <c r="H17" s="285"/>
      <c r="I17" s="286"/>
      <c r="J17" s="34">
        <v>35</v>
      </c>
      <c r="K17" s="287">
        <v>50</v>
      </c>
      <c r="L17" s="288"/>
      <c r="M17" s="140">
        <f>ROUND(J17*K17,0)</f>
        <v>1750</v>
      </c>
      <c r="N17" s="141"/>
      <c r="O17" s="289"/>
      <c r="P17" s="290"/>
      <c r="Q17" s="291"/>
      <c r="R17" s="35"/>
    </row>
    <row r="18" spans="1:22" ht="39.950000000000003" customHeight="1">
      <c r="A18" s="5">
        <v>5</v>
      </c>
      <c r="B18" s="280"/>
      <c r="C18" s="281"/>
      <c r="D18" s="282"/>
      <c r="E18" s="283"/>
      <c r="F18" s="284"/>
      <c r="G18" s="285"/>
      <c r="H18" s="285"/>
      <c r="I18" s="286"/>
      <c r="J18" s="34"/>
      <c r="K18" s="287"/>
      <c r="L18" s="288"/>
      <c r="M18" s="140">
        <f t="shared" si="0"/>
        <v>0</v>
      </c>
      <c r="N18" s="141"/>
      <c r="O18" s="289"/>
      <c r="P18" s="290"/>
      <c r="Q18" s="291"/>
      <c r="R18" s="35"/>
    </row>
    <row r="19" spans="1:22" ht="39.950000000000003" customHeight="1">
      <c r="A19" s="5">
        <v>6</v>
      </c>
      <c r="B19" s="280"/>
      <c r="C19" s="281"/>
      <c r="D19" s="282"/>
      <c r="E19" s="283"/>
      <c r="F19" s="284"/>
      <c r="G19" s="285"/>
      <c r="H19" s="285"/>
      <c r="I19" s="286"/>
      <c r="J19" s="34"/>
      <c r="K19" s="287"/>
      <c r="L19" s="288"/>
      <c r="M19" s="140">
        <f t="shared" si="0"/>
        <v>0</v>
      </c>
      <c r="N19" s="141"/>
      <c r="O19" s="289"/>
      <c r="P19" s="290"/>
      <c r="Q19" s="291"/>
      <c r="R19" s="35"/>
    </row>
    <row r="20" spans="1:22" ht="39.950000000000003" customHeight="1">
      <c r="A20" s="5">
        <v>7</v>
      </c>
      <c r="B20" s="280"/>
      <c r="C20" s="281"/>
      <c r="D20" s="282"/>
      <c r="E20" s="283"/>
      <c r="F20" s="284"/>
      <c r="G20" s="285"/>
      <c r="H20" s="285"/>
      <c r="I20" s="286"/>
      <c r="J20" s="34"/>
      <c r="K20" s="287"/>
      <c r="L20" s="288"/>
      <c r="M20" s="140">
        <f t="shared" si="0"/>
        <v>0</v>
      </c>
      <c r="N20" s="141"/>
      <c r="O20" s="289"/>
      <c r="P20" s="290"/>
      <c r="Q20" s="291"/>
      <c r="R20" s="35"/>
    </row>
    <row r="21" spans="1:22" ht="39.950000000000003" customHeight="1" thickBot="1">
      <c r="A21" s="5">
        <v>8</v>
      </c>
      <c r="B21" s="270"/>
      <c r="C21" s="271"/>
      <c r="D21" s="272"/>
      <c r="E21" s="273"/>
      <c r="F21" s="274"/>
      <c r="G21" s="274"/>
      <c r="H21" s="274"/>
      <c r="I21" s="274"/>
      <c r="J21" s="36"/>
      <c r="K21" s="275"/>
      <c r="L21" s="276"/>
      <c r="M21" s="126">
        <f t="shared" si="0"/>
        <v>0</v>
      </c>
      <c r="N21" s="127"/>
      <c r="O21" s="277"/>
      <c r="P21" s="278"/>
      <c r="Q21" s="279"/>
      <c r="R21" s="35"/>
    </row>
    <row r="22" spans="1:22" ht="30" customHeight="1" thickBot="1">
      <c r="B22" s="101"/>
      <c r="C22" s="101"/>
      <c r="I22" s="37" t="s">
        <v>18</v>
      </c>
      <c r="J22" s="38"/>
      <c r="K22" s="102">
        <f>SUM(M14:N21)</f>
        <v>184756</v>
      </c>
      <c r="L22" s="103"/>
      <c r="M22" s="103"/>
      <c r="N22" s="104"/>
      <c r="O22" s="39"/>
    </row>
    <row r="23" spans="1:22" ht="30" customHeight="1" thickBot="1">
      <c r="B23" s="70" t="s">
        <v>60</v>
      </c>
      <c r="I23" s="37" t="s">
        <v>19</v>
      </c>
      <c r="J23" s="40">
        <v>0.1</v>
      </c>
      <c r="K23" s="102">
        <f>ROUND(K22*J23,0)</f>
        <v>18476</v>
      </c>
      <c r="L23" s="103"/>
      <c r="M23" s="103"/>
      <c r="N23" s="104"/>
      <c r="O23" s="39"/>
      <c r="S23" s="6" t="s">
        <v>57</v>
      </c>
      <c r="T23" s="6"/>
      <c r="U23" s="6"/>
      <c r="V23" s="6"/>
    </row>
    <row r="24" spans="1:22" ht="30" customHeight="1" thickBot="1">
      <c r="B24" s="70" t="s">
        <v>61</v>
      </c>
      <c r="I24" s="41" t="s">
        <v>20</v>
      </c>
      <c r="J24" s="42"/>
      <c r="K24" s="105">
        <f>SUM(K22,K23)</f>
        <v>203232</v>
      </c>
      <c r="L24" s="106"/>
      <c r="M24" s="106"/>
      <c r="N24" s="107"/>
      <c r="O24" s="43"/>
      <c r="S24" s="6" t="s">
        <v>58</v>
      </c>
      <c r="T24" s="6"/>
      <c r="U24" s="6"/>
      <c r="V24" s="6"/>
    </row>
    <row r="25" spans="1:22" ht="15" customHeight="1" thickBot="1">
      <c r="L25" s="42"/>
      <c r="M25" s="44"/>
      <c r="N25" s="44"/>
      <c r="O25" s="44"/>
      <c r="P25" s="44"/>
      <c r="S25" s="6"/>
      <c r="T25" s="6"/>
      <c r="U25" s="6"/>
      <c r="V25" s="6"/>
    </row>
    <row r="26" spans="1:22">
      <c r="B26" s="108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45"/>
    </row>
    <row r="27" spans="1:22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3"/>
      <c r="R27" s="46"/>
    </row>
    <row r="28" spans="1:22">
      <c r="B28" s="264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6"/>
      <c r="R28" s="46"/>
    </row>
    <row r="29" spans="1:22" ht="20.25" thickBot="1">
      <c r="B29" s="267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9"/>
      <c r="R29" s="46"/>
    </row>
    <row r="30" spans="1:22" s="2" customFormat="1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98" t="str">
        <f>指定適格納品書兼請求書!Q30</f>
        <v>2023.10.17最終更新</v>
      </c>
      <c r="R30" s="46"/>
    </row>
    <row r="31" spans="1:22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6"/>
    </row>
    <row r="32" spans="1:22" ht="39.950000000000003" customHeight="1" thickBot="1">
      <c r="A32" s="2"/>
      <c r="B32" s="175" t="s">
        <v>22</v>
      </c>
      <c r="C32" s="175"/>
      <c r="D32" s="175"/>
      <c r="E32" s="175"/>
      <c r="F32" s="175"/>
      <c r="G32" s="175"/>
      <c r="H32" s="175"/>
      <c r="I32" s="3"/>
      <c r="J32" s="3"/>
      <c r="K32" s="3"/>
      <c r="L32" s="3"/>
      <c r="M32" s="3"/>
      <c r="N32" s="3"/>
      <c r="O32" s="3"/>
      <c r="Q32" s="4"/>
      <c r="R32" s="5"/>
      <c r="S32" s="6"/>
    </row>
    <row r="33" spans="1:19" ht="30" customHeight="1">
      <c r="A33" s="2"/>
      <c r="B33" s="176" t="s">
        <v>1</v>
      </c>
      <c r="C33" s="176"/>
      <c r="D33" s="176"/>
      <c r="E33" s="176"/>
      <c r="F33" s="176"/>
      <c r="H33" s="7"/>
      <c r="I33" s="7"/>
      <c r="J33" s="177" t="str">
        <f>J3</f>
        <v>〒000-0000</v>
      </c>
      <c r="K33" s="178"/>
      <c r="L33" s="178"/>
      <c r="M33" s="178"/>
      <c r="N33" s="179"/>
      <c r="O33" s="2"/>
      <c r="P33" s="49" t="s">
        <v>2</v>
      </c>
      <c r="Q33" s="50">
        <f>Q3</f>
        <v>44936</v>
      </c>
      <c r="R33" s="10"/>
      <c r="S33" s="6"/>
    </row>
    <row r="34" spans="1:19" ht="30" customHeight="1">
      <c r="A34" s="2"/>
      <c r="B34" s="11" t="s">
        <v>3</v>
      </c>
      <c r="C34" s="11"/>
      <c r="D34" s="11"/>
      <c r="E34" s="11"/>
      <c r="F34" s="11"/>
      <c r="G34" s="7"/>
      <c r="H34" s="7"/>
      <c r="I34" s="7"/>
      <c r="J34" s="180" t="str">
        <f>J4</f>
        <v>東京都千代田区神田猿楽町1-4-3</v>
      </c>
      <c r="K34" s="181"/>
      <c r="L34" s="181"/>
      <c r="M34" s="181"/>
      <c r="N34" s="182"/>
      <c r="O34" s="2"/>
      <c r="P34" s="51" t="s">
        <v>4</v>
      </c>
      <c r="Q34" s="52">
        <f>IF(ISBLANK(Q4),"",Q4)</f>
        <v>1</v>
      </c>
      <c r="R34" s="53"/>
      <c r="S34" s="6"/>
    </row>
    <row r="35" spans="1:19" ht="30" customHeight="1" thickBot="1">
      <c r="A35" s="2"/>
      <c r="B35" s="7" t="s">
        <v>5</v>
      </c>
      <c r="C35" s="7"/>
      <c r="D35" s="7"/>
      <c r="E35" s="7"/>
      <c r="F35" s="7"/>
      <c r="J35" s="183" t="str">
        <f>J5</f>
        <v>○○産業株式会社</v>
      </c>
      <c r="K35" s="184"/>
      <c r="L35" s="184"/>
      <c r="M35" s="184"/>
      <c r="N35" s="185"/>
      <c r="O35" s="14"/>
      <c r="P35" s="54" t="s">
        <v>6</v>
      </c>
      <c r="Q35" s="55" t="str">
        <f>Q5</f>
        <v>123410</v>
      </c>
      <c r="R35" s="16"/>
      <c r="S35" s="6"/>
    </row>
    <row r="36" spans="1:19" s="21" customFormat="1" ht="30" customHeight="1" thickBot="1">
      <c r="A36" s="2"/>
      <c r="B36" s="186"/>
      <c r="C36" s="186"/>
      <c r="D36" s="186"/>
      <c r="E36" s="186"/>
      <c r="F36" s="186"/>
      <c r="G36" s="186"/>
      <c r="H36" s="186"/>
      <c r="I36" s="186"/>
      <c r="J36" s="183">
        <f>J6</f>
        <v>0</v>
      </c>
      <c r="K36" s="184"/>
      <c r="L36" s="184"/>
      <c r="M36" s="184"/>
      <c r="N36" s="185"/>
      <c r="O36" s="14"/>
      <c r="P36" s="18" t="s">
        <v>7</v>
      </c>
      <c r="Q36" s="5"/>
      <c r="R36" s="5"/>
    </row>
    <row r="37" spans="1:19" s="21" customFormat="1" ht="21.95" customHeight="1">
      <c r="A37" s="2"/>
      <c r="B37" s="167" t="s">
        <v>56</v>
      </c>
      <c r="C37" s="167"/>
      <c r="D37" s="169">
        <f>K54</f>
        <v>203232</v>
      </c>
      <c r="E37" s="169"/>
      <c r="F37" s="169"/>
      <c r="G37" s="169"/>
      <c r="H37" s="187" t="s">
        <v>62</v>
      </c>
      <c r="I37" s="188"/>
      <c r="J37" s="56" t="s">
        <v>23</v>
      </c>
      <c r="K37" s="258" t="str">
        <f>K7</f>
        <v>00-0000-0000</v>
      </c>
      <c r="L37" s="258"/>
      <c r="M37" s="258"/>
      <c r="N37" s="259"/>
      <c r="O37" s="27"/>
      <c r="P37" s="78" t="s">
        <v>49</v>
      </c>
      <c r="Q37" s="79" t="str">
        <f>Q7</f>
        <v>××銀行</v>
      </c>
      <c r="R37" s="23"/>
      <c r="S37" s="17"/>
    </row>
    <row r="38" spans="1:19" ht="21.75" customHeight="1" thickBot="1">
      <c r="A38" s="2"/>
      <c r="B38" s="168"/>
      <c r="C38" s="168"/>
      <c r="D38" s="170"/>
      <c r="E38" s="170"/>
      <c r="F38" s="170"/>
      <c r="G38" s="170"/>
      <c r="H38" s="187"/>
      <c r="I38" s="188"/>
      <c r="J38" s="57" t="s">
        <v>24</v>
      </c>
      <c r="K38" s="256" t="str">
        <f>K8</f>
        <v>00-0000-0000</v>
      </c>
      <c r="L38" s="257"/>
      <c r="M38" s="257"/>
      <c r="N38" s="260"/>
      <c r="O38" s="24"/>
      <c r="P38" s="80" t="s">
        <v>50</v>
      </c>
      <c r="Q38" s="81" t="str">
        <f>Q8</f>
        <v>××支店</v>
      </c>
      <c r="R38" s="23"/>
    </row>
    <row r="39" spans="1:19" ht="21.95" customHeight="1" thickBot="1">
      <c r="A39" s="2"/>
      <c r="B39" s="58"/>
      <c r="C39" s="59"/>
      <c r="D39" s="59"/>
      <c r="E39" s="59"/>
      <c r="F39" s="59"/>
      <c r="G39" s="59"/>
      <c r="H39" s="59"/>
      <c r="I39" s="60"/>
      <c r="J39" s="2"/>
      <c r="K39" s="2"/>
      <c r="L39" s="2"/>
      <c r="M39" s="2"/>
      <c r="N39" s="2"/>
      <c r="O39" s="24"/>
      <c r="P39" s="83" t="s">
        <v>63</v>
      </c>
      <c r="Q39" s="81" t="str">
        <f>Q9</f>
        <v>当座</v>
      </c>
      <c r="R39" s="27"/>
      <c r="S39" s="6"/>
    </row>
    <row r="40" spans="1:19" ht="21" customHeight="1">
      <c r="A40" s="2"/>
      <c r="B40" s="148" t="s">
        <v>10</v>
      </c>
      <c r="C40" s="148"/>
      <c r="D40" s="149" t="str">
        <f>D10</f>
        <v>4011　館林ランマー班</v>
      </c>
      <c r="E40" s="150"/>
      <c r="F40" s="150"/>
      <c r="G40" s="151"/>
      <c r="H40" s="155"/>
      <c r="I40" s="2"/>
      <c r="J40" s="156" t="s">
        <v>55</v>
      </c>
      <c r="K40" s="156"/>
      <c r="L40" s="157" t="str">
        <f>L10</f>
        <v>T0000000000000</v>
      </c>
      <c r="M40" s="158"/>
      <c r="N40" s="159"/>
      <c r="O40" s="61"/>
      <c r="P40" s="83" t="s">
        <v>48</v>
      </c>
      <c r="Q40" s="81" t="str">
        <f>Q10</f>
        <v>００００００</v>
      </c>
      <c r="R40" s="5"/>
      <c r="S40" s="6"/>
    </row>
    <row r="41" spans="1:19" ht="21" customHeight="1" thickBot="1">
      <c r="A41" s="2"/>
      <c r="B41" s="148"/>
      <c r="C41" s="148"/>
      <c r="D41" s="152"/>
      <c r="E41" s="153"/>
      <c r="F41" s="153"/>
      <c r="G41" s="154"/>
      <c r="H41" s="155"/>
      <c r="I41" s="2"/>
      <c r="J41" s="156"/>
      <c r="K41" s="156"/>
      <c r="L41" s="160"/>
      <c r="M41" s="161"/>
      <c r="N41" s="162"/>
      <c r="O41" s="24"/>
      <c r="P41" s="84" t="s">
        <v>44</v>
      </c>
      <c r="Q41" s="87" t="str">
        <f>Q11</f>
        <v>マルマルサンギョウ（カ</v>
      </c>
      <c r="S41" s="6"/>
    </row>
    <row r="42" spans="1:19" ht="15" customHeight="1" thickBot="1">
      <c r="A42" s="2"/>
      <c r="B42" s="30"/>
      <c r="C42" s="30"/>
      <c r="D42" s="30"/>
      <c r="E42" s="30"/>
      <c r="F42" s="30"/>
      <c r="G42" s="30"/>
      <c r="H42" s="16"/>
      <c r="I42" s="2"/>
      <c r="J42" s="2"/>
      <c r="K42" s="62"/>
      <c r="L42" s="24"/>
      <c r="M42" s="24"/>
      <c r="N42" s="24"/>
      <c r="O42" s="24"/>
      <c r="P42" s="2"/>
      <c r="Q42" s="2"/>
      <c r="S42" s="6"/>
    </row>
    <row r="43" spans="1:19" ht="30" customHeight="1">
      <c r="A43" s="2"/>
      <c r="B43" s="163" t="s">
        <v>11</v>
      </c>
      <c r="C43" s="164"/>
      <c r="D43" s="164" t="s">
        <v>12</v>
      </c>
      <c r="E43" s="164"/>
      <c r="F43" s="164" t="s">
        <v>13</v>
      </c>
      <c r="G43" s="164"/>
      <c r="H43" s="164"/>
      <c r="I43" s="164"/>
      <c r="J43" s="32" t="s">
        <v>14</v>
      </c>
      <c r="K43" s="165" t="s">
        <v>15</v>
      </c>
      <c r="L43" s="166"/>
      <c r="M43" s="165" t="s">
        <v>16</v>
      </c>
      <c r="N43" s="166"/>
      <c r="O43" s="145" t="s">
        <v>17</v>
      </c>
      <c r="P43" s="146"/>
      <c r="Q43" s="147"/>
      <c r="R43" s="33"/>
      <c r="S43" s="6"/>
    </row>
    <row r="44" spans="1:19" ht="39.950000000000003" customHeight="1">
      <c r="A44" s="5">
        <v>1</v>
      </c>
      <c r="B44" s="131" t="str">
        <f t="shared" ref="B44:B51" si="1">IF(ISBLANK(B14),"",B14)</f>
        <v>HC41-12345</v>
      </c>
      <c r="C44" s="132"/>
      <c r="D44" s="133" t="str">
        <f t="shared" ref="D44:D51" si="2">IF(ISBLANK(D14),"",D14)</f>
        <v>1000-00000</v>
      </c>
      <c r="E44" s="134"/>
      <c r="F44" s="253" t="str">
        <f t="shared" ref="F44:F51" si="3">IF(ISBLANK(F14),"",F14)</f>
        <v>部品A</v>
      </c>
      <c r="G44" s="254"/>
      <c r="H44" s="254"/>
      <c r="I44" s="255"/>
      <c r="J44" s="63">
        <f>IF(ISBLANK(J14),"",J14)</f>
        <v>100</v>
      </c>
      <c r="K44" s="138">
        <f t="shared" ref="K44:K51" si="4">K14</f>
        <v>1500</v>
      </c>
      <c r="L44" s="139"/>
      <c r="M44" s="140">
        <f>M14</f>
        <v>150000</v>
      </c>
      <c r="N44" s="141"/>
      <c r="O44" s="142" t="str">
        <f t="shared" ref="O44:O51" si="5">IF(ISBLANK(O14),"",O14)</f>
        <v/>
      </c>
      <c r="P44" s="143"/>
      <c r="Q44" s="144"/>
      <c r="R44" s="64"/>
    </row>
    <row r="45" spans="1:19" ht="39.950000000000003" customHeight="1">
      <c r="A45" s="5">
        <v>2</v>
      </c>
      <c r="B45" s="131" t="str">
        <f t="shared" si="1"/>
        <v>〃</v>
      </c>
      <c r="C45" s="132"/>
      <c r="D45" s="133" t="str">
        <f t="shared" si="2"/>
        <v>1000-00001</v>
      </c>
      <c r="E45" s="134"/>
      <c r="F45" s="253" t="str">
        <f t="shared" si="3"/>
        <v>部品B</v>
      </c>
      <c r="G45" s="254"/>
      <c r="H45" s="254"/>
      <c r="I45" s="255"/>
      <c r="J45" s="63">
        <f t="shared" ref="J45:J51" si="6">IF(ISBLANK(J15),"",J15)</f>
        <v>25</v>
      </c>
      <c r="K45" s="138">
        <f t="shared" si="4"/>
        <v>520.23</v>
      </c>
      <c r="L45" s="139"/>
      <c r="M45" s="140">
        <f t="shared" ref="M45:M51" si="7">M15</f>
        <v>13006</v>
      </c>
      <c r="N45" s="141"/>
      <c r="O45" s="142" t="str">
        <f t="shared" si="5"/>
        <v/>
      </c>
      <c r="P45" s="143"/>
      <c r="Q45" s="144"/>
      <c r="R45" s="64"/>
    </row>
    <row r="46" spans="1:19" ht="39.950000000000003" customHeight="1">
      <c r="A46" s="5">
        <v>3</v>
      </c>
      <c r="B46" s="131" t="str">
        <f t="shared" si="1"/>
        <v>〃</v>
      </c>
      <c r="C46" s="132"/>
      <c r="D46" s="133" t="str">
        <f t="shared" si="2"/>
        <v>1000-00002</v>
      </c>
      <c r="E46" s="134"/>
      <c r="F46" s="253" t="str">
        <f t="shared" si="3"/>
        <v>部品C</v>
      </c>
      <c r="G46" s="254"/>
      <c r="H46" s="254"/>
      <c r="I46" s="255"/>
      <c r="J46" s="63">
        <f t="shared" si="6"/>
        <v>200</v>
      </c>
      <c r="K46" s="138">
        <f t="shared" si="4"/>
        <v>100</v>
      </c>
      <c r="L46" s="139"/>
      <c r="M46" s="140">
        <f t="shared" si="7"/>
        <v>20000</v>
      </c>
      <c r="N46" s="141"/>
      <c r="O46" s="142" t="str">
        <f t="shared" si="5"/>
        <v/>
      </c>
      <c r="P46" s="143"/>
      <c r="Q46" s="144"/>
      <c r="R46" s="64"/>
    </row>
    <row r="47" spans="1:19" ht="39.950000000000003" customHeight="1">
      <c r="A47" s="5">
        <v>4</v>
      </c>
      <c r="B47" s="131" t="str">
        <f t="shared" si="1"/>
        <v>〃</v>
      </c>
      <c r="C47" s="132"/>
      <c r="D47" s="133" t="str">
        <f t="shared" si="2"/>
        <v>1000-00003</v>
      </c>
      <c r="E47" s="134"/>
      <c r="F47" s="253" t="str">
        <f t="shared" si="3"/>
        <v>部品D</v>
      </c>
      <c r="G47" s="254"/>
      <c r="H47" s="254"/>
      <c r="I47" s="255"/>
      <c r="J47" s="63">
        <f t="shared" si="6"/>
        <v>35</v>
      </c>
      <c r="K47" s="138">
        <f t="shared" si="4"/>
        <v>50</v>
      </c>
      <c r="L47" s="139"/>
      <c r="M47" s="140">
        <f t="shared" si="7"/>
        <v>1750</v>
      </c>
      <c r="N47" s="141"/>
      <c r="O47" s="142" t="str">
        <f t="shared" si="5"/>
        <v/>
      </c>
      <c r="P47" s="143"/>
      <c r="Q47" s="144"/>
      <c r="R47" s="64"/>
    </row>
    <row r="48" spans="1:19" ht="39.950000000000003" customHeight="1">
      <c r="A48" s="5">
        <v>5</v>
      </c>
      <c r="B48" s="131" t="str">
        <f t="shared" si="1"/>
        <v/>
      </c>
      <c r="C48" s="132"/>
      <c r="D48" s="133" t="str">
        <f t="shared" si="2"/>
        <v/>
      </c>
      <c r="E48" s="134"/>
      <c r="F48" s="253" t="str">
        <f t="shared" si="3"/>
        <v/>
      </c>
      <c r="G48" s="254"/>
      <c r="H48" s="254"/>
      <c r="I48" s="255"/>
      <c r="J48" s="63" t="str">
        <f t="shared" si="6"/>
        <v/>
      </c>
      <c r="K48" s="138">
        <f t="shared" si="4"/>
        <v>0</v>
      </c>
      <c r="L48" s="139"/>
      <c r="M48" s="140">
        <f t="shared" si="7"/>
        <v>0</v>
      </c>
      <c r="N48" s="141"/>
      <c r="O48" s="142" t="str">
        <f t="shared" si="5"/>
        <v/>
      </c>
      <c r="P48" s="143"/>
      <c r="Q48" s="144"/>
      <c r="R48" s="64"/>
    </row>
    <row r="49" spans="1:18" ht="39.950000000000003" customHeight="1">
      <c r="A49" s="5">
        <v>6</v>
      </c>
      <c r="B49" s="131" t="str">
        <f t="shared" si="1"/>
        <v/>
      </c>
      <c r="C49" s="132"/>
      <c r="D49" s="133" t="str">
        <f t="shared" si="2"/>
        <v/>
      </c>
      <c r="E49" s="134"/>
      <c r="F49" s="253" t="str">
        <f t="shared" si="3"/>
        <v/>
      </c>
      <c r="G49" s="254"/>
      <c r="H49" s="254"/>
      <c r="I49" s="255"/>
      <c r="J49" s="63" t="str">
        <f t="shared" si="6"/>
        <v/>
      </c>
      <c r="K49" s="138">
        <f t="shared" si="4"/>
        <v>0</v>
      </c>
      <c r="L49" s="139"/>
      <c r="M49" s="140">
        <f t="shared" si="7"/>
        <v>0</v>
      </c>
      <c r="N49" s="141"/>
      <c r="O49" s="142" t="str">
        <f t="shared" si="5"/>
        <v/>
      </c>
      <c r="P49" s="143"/>
      <c r="Q49" s="144"/>
      <c r="R49" s="64"/>
    </row>
    <row r="50" spans="1:18" ht="39.950000000000003" customHeight="1">
      <c r="A50" s="5">
        <v>7</v>
      </c>
      <c r="B50" s="131" t="str">
        <f t="shared" si="1"/>
        <v/>
      </c>
      <c r="C50" s="132"/>
      <c r="D50" s="133" t="str">
        <f t="shared" si="2"/>
        <v/>
      </c>
      <c r="E50" s="134"/>
      <c r="F50" s="253" t="str">
        <f t="shared" si="3"/>
        <v/>
      </c>
      <c r="G50" s="254"/>
      <c r="H50" s="254"/>
      <c r="I50" s="255"/>
      <c r="J50" s="63" t="str">
        <f t="shared" si="6"/>
        <v/>
      </c>
      <c r="K50" s="138">
        <f t="shared" si="4"/>
        <v>0</v>
      </c>
      <c r="L50" s="139"/>
      <c r="M50" s="140">
        <f t="shared" si="7"/>
        <v>0</v>
      </c>
      <c r="N50" s="141"/>
      <c r="O50" s="142" t="str">
        <f t="shared" si="5"/>
        <v/>
      </c>
      <c r="P50" s="143"/>
      <c r="Q50" s="144"/>
      <c r="R50" s="64"/>
    </row>
    <row r="51" spans="1:18" ht="39.950000000000003" customHeight="1" thickBot="1">
      <c r="A51" s="5">
        <v>8</v>
      </c>
      <c r="B51" s="120" t="str">
        <f t="shared" si="1"/>
        <v/>
      </c>
      <c r="C51" s="121"/>
      <c r="D51" s="122" t="str">
        <f t="shared" si="2"/>
        <v/>
      </c>
      <c r="E51" s="123"/>
      <c r="F51" s="252" t="str">
        <f t="shared" si="3"/>
        <v/>
      </c>
      <c r="G51" s="252"/>
      <c r="H51" s="252"/>
      <c r="I51" s="252"/>
      <c r="J51" s="65" t="str">
        <f t="shared" si="6"/>
        <v/>
      </c>
      <c r="K51" s="125">
        <f t="shared" si="4"/>
        <v>0</v>
      </c>
      <c r="L51" s="125"/>
      <c r="M51" s="126">
        <f t="shared" si="7"/>
        <v>0</v>
      </c>
      <c r="N51" s="127"/>
      <c r="O51" s="128" t="str">
        <f t="shared" si="5"/>
        <v/>
      </c>
      <c r="P51" s="129"/>
      <c r="Q51" s="130"/>
      <c r="R51" s="64"/>
    </row>
    <row r="52" spans="1:18" ht="30" customHeight="1" thickBot="1">
      <c r="B52" s="101"/>
      <c r="C52" s="101"/>
      <c r="I52" s="37" t="s">
        <v>18</v>
      </c>
      <c r="J52" s="38"/>
      <c r="K52" s="102">
        <f>SUM(M44:N51)</f>
        <v>184756</v>
      </c>
      <c r="L52" s="103"/>
      <c r="M52" s="103"/>
      <c r="N52" s="104"/>
      <c r="O52" s="39"/>
    </row>
    <row r="53" spans="1:18" ht="30" customHeight="1" thickBot="1">
      <c r="B53" s="100" t="s">
        <v>60</v>
      </c>
      <c r="I53" s="37" t="s">
        <v>19</v>
      </c>
      <c r="J53" s="40">
        <v>0.1</v>
      </c>
      <c r="K53" s="102">
        <f>ROUND(K52*J53,0)</f>
        <v>18476</v>
      </c>
      <c r="L53" s="103"/>
      <c r="M53" s="103"/>
      <c r="N53" s="104"/>
      <c r="O53" s="39"/>
    </row>
    <row r="54" spans="1:18" ht="30" customHeight="1" thickBot="1">
      <c r="B54" s="100" t="s">
        <v>61</v>
      </c>
      <c r="I54" s="41" t="s">
        <v>20</v>
      </c>
      <c r="J54" s="42"/>
      <c r="K54" s="105">
        <f>SUM(K52,K53)</f>
        <v>203232</v>
      </c>
      <c r="L54" s="106"/>
      <c r="M54" s="106"/>
      <c r="N54" s="107"/>
      <c r="O54" s="43"/>
    </row>
    <row r="55" spans="1:18" ht="15" customHeight="1" thickBot="1">
      <c r="L55" s="42"/>
      <c r="M55" s="44"/>
      <c r="N55" s="44"/>
      <c r="O55" s="44"/>
      <c r="P55" s="44"/>
    </row>
    <row r="56" spans="1:18">
      <c r="B56" s="108" t="s">
        <v>21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  <c r="R56" s="45"/>
    </row>
    <row r="57" spans="1:18">
      <c r="B57" s="111" t="str">
        <f>IF(ISBLANK(B27),"",B27)</f>
        <v/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46"/>
    </row>
    <row r="58" spans="1:18"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6"/>
      <c r="R58" s="46"/>
    </row>
    <row r="59" spans="1:18" ht="20.25" thickBot="1"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9"/>
      <c r="R59" s="46"/>
    </row>
    <row r="60" spans="1:18">
      <c r="Q60" s="99" t="str">
        <f>指定適格納品書兼請求書!Q30</f>
        <v>2023.10.17最終更新</v>
      </c>
    </row>
  </sheetData>
  <sheetProtection sheet="1" objects="1" scenarios="1"/>
  <mergeCells count="155">
    <mergeCell ref="B7:C8"/>
    <mergeCell ref="D7:G8"/>
    <mergeCell ref="K7:M7"/>
    <mergeCell ref="K8:M8"/>
    <mergeCell ref="N7:N8"/>
    <mergeCell ref="B2:H2"/>
    <mergeCell ref="B3:F3"/>
    <mergeCell ref="J3:N3"/>
    <mergeCell ref="J4:N4"/>
    <mergeCell ref="J5:N5"/>
    <mergeCell ref="J6:N6"/>
    <mergeCell ref="H7:I8"/>
    <mergeCell ref="O13:Q13"/>
    <mergeCell ref="B14:C14"/>
    <mergeCell ref="D14:E14"/>
    <mergeCell ref="F14:I14"/>
    <mergeCell ref="K14:L14"/>
    <mergeCell ref="M14:N14"/>
    <mergeCell ref="O14:Q14"/>
    <mergeCell ref="B10:C11"/>
    <mergeCell ref="D10:G11"/>
    <mergeCell ref="H10:H11"/>
    <mergeCell ref="J10:K11"/>
    <mergeCell ref="L10:N11"/>
    <mergeCell ref="B13:C13"/>
    <mergeCell ref="D13:E13"/>
    <mergeCell ref="F13:I13"/>
    <mergeCell ref="K13:L13"/>
    <mergeCell ref="M13:N13"/>
    <mergeCell ref="B16:C16"/>
    <mergeCell ref="D16:E16"/>
    <mergeCell ref="F16:I16"/>
    <mergeCell ref="K16:L16"/>
    <mergeCell ref="M16:N16"/>
    <mergeCell ref="O16:Q16"/>
    <mergeCell ref="B15:C15"/>
    <mergeCell ref="D15:E15"/>
    <mergeCell ref="F15:I15"/>
    <mergeCell ref="K15:L15"/>
    <mergeCell ref="M15:N15"/>
    <mergeCell ref="O15:Q15"/>
    <mergeCell ref="B18:C18"/>
    <mergeCell ref="D18:E18"/>
    <mergeCell ref="F18:I18"/>
    <mergeCell ref="K18:L18"/>
    <mergeCell ref="M18:N18"/>
    <mergeCell ref="O18:Q18"/>
    <mergeCell ref="B17:C17"/>
    <mergeCell ref="D17:E17"/>
    <mergeCell ref="F17:I17"/>
    <mergeCell ref="K17:L17"/>
    <mergeCell ref="M17:N17"/>
    <mergeCell ref="O17:Q17"/>
    <mergeCell ref="B20:C20"/>
    <mergeCell ref="D20:E20"/>
    <mergeCell ref="F20:I20"/>
    <mergeCell ref="K20:L20"/>
    <mergeCell ref="M20:N20"/>
    <mergeCell ref="O20:Q20"/>
    <mergeCell ref="B19:C19"/>
    <mergeCell ref="D19:E19"/>
    <mergeCell ref="F19:I19"/>
    <mergeCell ref="K19:L19"/>
    <mergeCell ref="M19:N19"/>
    <mergeCell ref="O19:Q19"/>
    <mergeCell ref="B22:C22"/>
    <mergeCell ref="K22:N22"/>
    <mergeCell ref="K23:N23"/>
    <mergeCell ref="K24:N24"/>
    <mergeCell ref="B26:Q26"/>
    <mergeCell ref="B27:Q29"/>
    <mergeCell ref="B21:C21"/>
    <mergeCell ref="D21:E21"/>
    <mergeCell ref="F21:I21"/>
    <mergeCell ref="K21:L21"/>
    <mergeCell ref="M21:N21"/>
    <mergeCell ref="O21:Q21"/>
    <mergeCell ref="B37:C38"/>
    <mergeCell ref="D37:G38"/>
    <mergeCell ref="K38:M38"/>
    <mergeCell ref="K37:M37"/>
    <mergeCell ref="N37:N38"/>
    <mergeCell ref="B32:H32"/>
    <mergeCell ref="B33:F33"/>
    <mergeCell ref="J33:N33"/>
    <mergeCell ref="J34:N34"/>
    <mergeCell ref="J35:N35"/>
    <mergeCell ref="B36:I36"/>
    <mergeCell ref="J36:N36"/>
    <mergeCell ref="H37:I38"/>
    <mergeCell ref="O43:Q43"/>
    <mergeCell ref="B44:C44"/>
    <mergeCell ref="D44:E44"/>
    <mergeCell ref="F44:I44"/>
    <mergeCell ref="K44:L44"/>
    <mergeCell ref="M44:N44"/>
    <mergeCell ref="O44:Q44"/>
    <mergeCell ref="B40:C41"/>
    <mergeCell ref="D40:G41"/>
    <mergeCell ref="H40:H41"/>
    <mergeCell ref="J40:K41"/>
    <mergeCell ref="L40:N41"/>
    <mergeCell ref="B43:C43"/>
    <mergeCell ref="D43:E43"/>
    <mergeCell ref="F43:I43"/>
    <mergeCell ref="K43:L43"/>
    <mergeCell ref="M43:N43"/>
    <mergeCell ref="B46:C46"/>
    <mergeCell ref="D46:E46"/>
    <mergeCell ref="F46:I46"/>
    <mergeCell ref="K46:L46"/>
    <mergeCell ref="M46:N46"/>
    <mergeCell ref="O46:Q46"/>
    <mergeCell ref="B45:C45"/>
    <mergeCell ref="D45:E45"/>
    <mergeCell ref="F45:I45"/>
    <mergeCell ref="K45:L45"/>
    <mergeCell ref="M45:N45"/>
    <mergeCell ref="O45:Q45"/>
    <mergeCell ref="B48:C48"/>
    <mergeCell ref="D48:E48"/>
    <mergeCell ref="F48:I48"/>
    <mergeCell ref="K48:L48"/>
    <mergeCell ref="M48:N48"/>
    <mergeCell ref="O48:Q48"/>
    <mergeCell ref="B47:C47"/>
    <mergeCell ref="D47:E47"/>
    <mergeCell ref="F47:I47"/>
    <mergeCell ref="K47:L47"/>
    <mergeCell ref="M47:N47"/>
    <mergeCell ref="O47:Q47"/>
    <mergeCell ref="B50:C50"/>
    <mergeCell ref="D50:E50"/>
    <mergeCell ref="F50:I50"/>
    <mergeCell ref="K50:L50"/>
    <mergeCell ref="M50:N50"/>
    <mergeCell ref="O50:Q50"/>
    <mergeCell ref="B49:C49"/>
    <mergeCell ref="D49:E49"/>
    <mergeCell ref="F49:I49"/>
    <mergeCell ref="K49:L49"/>
    <mergeCell ref="M49:N49"/>
    <mergeCell ref="O49:Q49"/>
    <mergeCell ref="B52:C52"/>
    <mergeCell ref="K52:N52"/>
    <mergeCell ref="K53:N53"/>
    <mergeCell ref="K54:N54"/>
    <mergeCell ref="B56:Q56"/>
    <mergeCell ref="B57:Q59"/>
    <mergeCell ref="B51:C51"/>
    <mergeCell ref="D51:E51"/>
    <mergeCell ref="F51:I51"/>
    <mergeCell ref="K51:L51"/>
    <mergeCell ref="M51:N51"/>
    <mergeCell ref="O51:Q51"/>
  </mergeCells>
  <phoneticPr fontId="3"/>
  <printOptions horizontalCentered="1" verticalCentered="1"/>
  <pageMargins left="0" right="0" top="0" bottom="0" header="0" footer="0"/>
  <pageSetup paperSize="9" scale="62" fitToHeight="0" orientation="landscape" blackAndWhite="1" horizontalDpi="300" verticalDpi="300" r:id="rId1"/>
  <rowBreaks count="1" manualBreakCount="1">
    <brk id="30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指定適格納品書兼請求書</vt:lpstr>
      <vt:lpstr>記入例</vt:lpstr>
      <vt:lpstr>記入例!Print_Area</vt:lpstr>
      <vt:lpstr>指定適格納品書兼請求書!Print_Area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joraku</dc:creator>
  <cp:lastModifiedBy>joraku</cp:lastModifiedBy>
  <cp:lastPrinted>2023-10-16T00:30:22Z</cp:lastPrinted>
  <dcterms:created xsi:type="dcterms:W3CDTF">2023-06-28T05:56:07Z</dcterms:created>
  <dcterms:modified xsi:type="dcterms:W3CDTF">2023-10-18T00:14:07Z</dcterms:modified>
</cp:coreProperties>
</file>